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/>
  <bookViews>
    <workbookView xWindow="-120" yWindow="-120" windowWidth="29040" windowHeight="15840" firstSheet="1" activeTab="8"/>
  </bookViews>
  <sheets>
    <sheet name="Naslovna strana" sheetId="1" r:id="rId1"/>
    <sheet name="Naslovna strana 1" sheetId="11" r:id="rId2"/>
    <sheet name="Račun prihoda" sheetId="4" r:id="rId3"/>
    <sheet name="Račun rashoda" sheetId="2" r:id="rId4"/>
    <sheet name="Račun zaduživanja" sheetId="5" r:id="rId5"/>
    <sheet name="Organizacijska" sheetId="6" r:id="rId6"/>
    <sheet name="Izvori financiranja - prihodi" sheetId="7" r:id="rId7"/>
    <sheet name="Izvori financiranja - rashodi" sheetId="8" r:id="rId8"/>
    <sheet name="Poseban dio" sheetId="10" r:id="rId9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8" l="1"/>
  <c r="G8" i="8"/>
  <c r="G9" i="8"/>
  <c r="G10" i="8"/>
  <c r="G11" i="8"/>
  <c r="G12" i="8"/>
  <c r="G6" i="8"/>
  <c r="H77" i="10"/>
  <c r="G77" i="10"/>
  <c r="I76" i="10"/>
  <c r="H76" i="10"/>
  <c r="G76" i="10"/>
  <c r="I75" i="10"/>
  <c r="H75" i="10"/>
  <c r="G75" i="10"/>
  <c r="H74" i="10"/>
  <c r="J74" i="10" s="1"/>
  <c r="G74" i="10"/>
  <c r="H73" i="10"/>
  <c r="J73" i="10" s="1"/>
  <c r="G73" i="10"/>
  <c r="H72" i="10"/>
  <c r="G72" i="10"/>
  <c r="I71" i="10"/>
  <c r="H71" i="10"/>
  <c r="G71" i="10"/>
  <c r="J70" i="10"/>
  <c r="H70" i="10"/>
  <c r="G70" i="10"/>
  <c r="H69" i="10"/>
  <c r="H78" i="10" s="1"/>
  <c r="G69" i="10"/>
  <c r="H11" i="10"/>
  <c r="J11" i="10" s="1"/>
  <c r="G11" i="10"/>
  <c r="H10" i="10"/>
  <c r="J10" i="10" s="1"/>
  <c r="G10" i="10"/>
  <c r="H9" i="10"/>
  <c r="G9" i="10"/>
  <c r="G78" i="10" l="1"/>
  <c r="J71" i="10"/>
  <c r="H12" i="10"/>
  <c r="J77" i="10"/>
  <c r="J9" i="10"/>
  <c r="G12" i="10"/>
  <c r="J72" i="10"/>
  <c r="J76" i="10"/>
  <c r="J75" i="10"/>
  <c r="I12" i="10"/>
  <c r="I78" i="10"/>
  <c r="J78" i="10" s="1"/>
  <c r="J12" i="10" l="1"/>
</calcChain>
</file>

<file path=xl/sharedStrings.xml><?xml version="1.0" encoding="utf-8"?>
<sst xmlns="http://schemas.openxmlformats.org/spreadsheetml/2006/main" count="2674" uniqueCount="646">
  <si>
    <t xml:space="preserve"> Za razdoblje od 01.01.2021. do 31.12.2021.</t>
  </si>
  <si>
    <t>(1)</t>
  </si>
  <si>
    <t xml:space="preserve">  (4/1)</t>
  </si>
  <si>
    <t>A. RAČUN PRIHODA I RASHODA</t>
  </si>
  <si>
    <t>1. Prihodi</t>
  </si>
  <si>
    <t>2. Prihodi od prodaje nefinancijske imovine</t>
  </si>
  <si>
    <t>3. Rashodi poslovanja</t>
  </si>
  <si>
    <t>4. Rashodi za nefinancijsku imovinu</t>
  </si>
  <si>
    <t>5. Razlika - višak</t>
  </si>
  <si>
    <t>B. RAPOLOŽIVA SREDSTVA IZ PRETHODNIH GODINA</t>
  </si>
  <si>
    <t>- višak prihoda iz prethodne godine</t>
  </si>
  <si>
    <t>C. RAČUN ZADUŽIVANJA I FINANCIRANJA</t>
  </si>
  <si>
    <t>6. Primici od financijske imovine i zaduživanja</t>
  </si>
  <si>
    <t>7. Izdaci za financijsku imovinu i otplate zajmova</t>
  </si>
  <si>
    <t>8. Neto zaduživanje</t>
  </si>
  <si>
    <t>9. RAZLIKA</t>
  </si>
  <si>
    <t>Račun prihoda - konsolidirani</t>
  </si>
  <si>
    <t>Sveukupno prihodi:</t>
  </si>
  <si>
    <t>Izvor fin.</t>
  </si>
  <si>
    <t>Broj konta</t>
  </si>
  <si>
    <t>Vrsta prihoda</t>
  </si>
  <si>
    <t>Ostvareno 2020.</t>
  </si>
  <si>
    <t>Planirano izvorno</t>
  </si>
  <si>
    <t>Planirano tekuće</t>
  </si>
  <si>
    <t>Ostvareno</t>
  </si>
  <si>
    <t>Ind.preth./
tek.god.</t>
  </si>
  <si>
    <t>Indeks</t>
  </si>
  <si>
    <t>(2)</t>
  </si>
  <si>
    <t>(3)</t>
  </si>
  <si>
    <t xml:space="preserve">             (4)</t>
  </si>
  <si>
    <t xml:space="preserve">  (4/2)</t>
  </si>
  <si>
    <t>1,11,3,31,4,43,5,6,61</t>
  </si>
  <si>
    <t>Prihodi poslovanja</t>
  </si>
  <si>
    <t>Prihodi od poreza</t>
  </si>
  <si>
    <t>Porez i prirez na dohodak</t>
  </si>
  <si>
    <t>Porez i prirez na dohodak od nesamostalnog rada</t>
  </si>
  <si>
    <t>Porez i prirez na dohodak od samostalnih djelatnosti</t>
  </si>
  <si>
    <t>Porez i prirez na dohodak od imovine i imovinskih prava</t>
  </si>
  <si>
    <t>Porez i prirez na dohodak od kapitala</t>
  </si>
  <si>
    <t>Povrat poreza i prireza na dohodak po godišnjoj prijavi</t>
  </si>
  <si>
    <t>Porezi na imovinu</t>
  </si>
  <si>
    <t>Stalni porezi na nepokretnu imovinu (zemlju, zgrade, kuće za odmor i ostalo)</t>
  </si>
  <si>
    <t>Porez na nekretnine</t>
  </si>
  <si>
    <t>Porezi na robu i usluge</t>
  </si>
  <si>
    <t>Porez na promet</t>
  </si>
  <si>
    <t>Porezi na korištenje dobara ili izvođenje aktivnosti (porez na tvrtku)</t>
  </si>
  <si>
    <t>Doprinosi</t>
  </si>
  <si>
    <t>Doprinosi za zapošljavanje</t>
  </si>
  <si>
    <t>Doprinosi za obvezno osiguranje u slučaju nezaposlenosti</t>
  </si>
  <si>
    <t>31,43,5,6</t>
  </si>
  <si>
    <t>Pomoći iz inozemstva (darovnice) i od subjekata unutar općeg proračuna</t>
  </si>
  <si>
    <t>Pomoći iz proračuna</t>
  </si>
  <si>
    <t>Tekuće pomoći proračunu iz drugih proračuna</t>
  </si>
  <si>
    <t>Kapitalne pomoći proračunu iz drugih proračuna</t>
  </si>
  <si>
    <t>Pomoći od izvanproračunskih korisnika</t>
  </si>
  <si>
    <t>Tekuće pomoći od izvanproračunskih korisnika</t>
  </si>
  <si>
    <t>Pomoći  temeljem prijenosa  EU sredstava</t>
  </si>
  <si>
    <t>Kapitalne pomoći iz državnog proračuna temeljem prijenosa sredstava EU</t>
  </si>
  <si>
    <t>3,4,43</t>
  </si>
  <si>
    <t>Prihodi od imovine</t>
  </si>
  <si>
    <t>Prihodi od financijske imovine</t>
  </si>
  <si>
    <t>Kamate na oročena sredstva i depozite po viđenju</t>
  </si>
  <si>
    <t>Prihodi od nefinancijske imovine</t>
  </si>
  <si>
    <t>Naknade za koncesije</t>
  </si>
  <si>
    <t>Prihodi od zakupa i iznajmljivanja imovine</t>
  </si>
  <si>
    <t>Naknada za korištenje nefinancijske imovine</t>
  </si>
  <si>
    <t>Ostali prihodi od nefinancijske imovine</t>
  </si>
  <si>
    <t>Prihodi od upravnih i administrativnih pristojbi, pristojbi po posebnim propisima i naknada</t>
  </si>
  <si>
    <t>Upravne i administrativne pristojbe</t>
  </si>
  <si>
    <t>Županijske, gradske i općinske pristojbe i naknade</t>
  </si>
  <si>
    <t>Prihodi po posebnim propisima</t>
  </si>
  <si>
    <t>Prihodi vodnog gospodarstva</t>
  </si>
  <si>
    <t>Doprinosi za šume</t>
  </si>
  <si>
    <t>Ostali nespomenuti prihodi</t>
  </si>
  <si>
    <t>Komunalni doprinosi i naknade</t>
  </si>
  <si>
    <t>Komunalni doprinosi</t>
  </si>
  <si>
    <t>Komunalne naknade</t>
  </si>
  <si>
    <t>3,31,6,61</t>
  </si>
  <si>
    <t>Prihodi od prodaje proizvoda i robe te pruženih usluga i prihodi od donacija</t>
  </si>
  <si>
    <t>Prihodi od prodaje proizvoda i robe te pruženih usluga</t>
  </si>
  <si>
    <t>Prihodi od pruženih usluga</t>
  </si>
  <si>
    <t>Donacije od pravnih i fizičkih osoba izvan općeg proračuna</t>
  </si>
  <si>
    <t>Tekuće donacije</t>
  </si>
  <si>
    <t>Prihodi iz nadležnog proračuna i od HZZO-a temeljem ugovornih obveza</t>
  </si>
  <si>
    <t>Prihodi iz nadležnog proračuna za financiranje rashoda za nabavu nefinancijske imovine</t>
  </si>
  <si>
    <t>3,4,43,5</t>
  </si>
  <si>
    <t>Kazne, upravne mjere i ostali prihodi</t>
  </si>
  <si>
    <t>Kazne i upravne mjere</t>
  </si>
  <si>
    <t>Ostale kazne</t>
  </si>
  <si>
    <t>Ostali prihodi</t>
  </si>
  <si>
    <t>Prihodi od prodaje nefinancijske imovine</t>
  </si>
  <si>
    <t>Prihodi od prodaje neproizvedene dugotrajne imovine</t>
  </si>
  <si>
    <t>Prihodi od prodaje materijalne imovine - prirodnih bogatstava</t>
  </si>
  <si>
    <t>Zemljište</t>
  </si>
  <si>
    <t>8</t>
  </si>
  <si>
    <t>Primici od financijske imovine i zaduživanja</t>
  </si>
  <si>
    <t>81</t>
  </si>
  <si>
    <t>Primljene otplate glavnica danih zajmova i povrati depozita</t>
  </si>
  <si>
    <t>816</t>
  </si>
  <si>
    <t>Primici (povrati) glavnice zajmova danih trgovačkim društvima i obrtnicima izvan javnog sektora</t>
  </si>
  <si>
    <t>8163</t>
  </si>
  <si>
    <t>Povrat zajmova poljoprivredne sjetve</t>
  </si>
  <si>
    <t>83</t>
  </si>
  <si>
    <t>Primici od prodaje dionica i udjela u glavnici</t>
  </si>
  <si>
    <t>832</t>
  </si>
  <si>
    <t>Primici od prodaje dionica i udjela u glavnici trgovačkih društava u javnom sektoru</t>
  </si>
  <si>
    <t>84</t>
  </si>
  <si>
    <t>Primici od zaduživanja</t>
  </si>
  <si>
    <t>842</t>
  </si>
  <si>
    <t>Primljeni krediti i zajmovi od kreditnih i ostalih financijskih institucija u javnom sektoru</t>
  </si>
  <si>
    <t>844</t>
  </si>
  <si>
    <t>Primljeni krediti i zajmovi od kreditnih i ostalih financijskih institucija izvan javnog sektora</t>
  </si>
  <si>
    <t>8443</t>
  </si>
  <si>
    <t>Primljeni krediti od tuzemnih kreditnih institucija izvan javnog sektora</t>
  </si>
  <si>
    <t>Višak prihoda iz prethodnih godina</t>
  </si>
  <si>
    <t>Račun rashoda - konsolidirani</t>
  </si>
  <si>
    <t>Sveukupno rashodi:</t>
  </si>
  <si>
    <t>Vrsta rashoda i izdataka</t>
  </si>
  <si>
    <t xml:space="preserve">           (4)</t>
  </si>
  <si>
    <t>1,3,4,5,6,7,8,81,9</t>
  </si>
  <si>
    <t>3</t>
  </si>
  <si>
    <t>Rashodi poslovanja</t>
  </si>
  <si>
    <t>1,4,5,8,9</t>
  </si>
  <si>
    <t>31</t>
  </si>
  <si>
    <t>Rashodi za zaposlene</t>
  </si>
  <si>
    <t>311</t>
  </si>
  <si>
    <t>Plaće (Bruto)</t>
  </si>
  <si>
    <t>3111</t>
  </si>
  <si>
    <t>Plaće za redovan rad</t>
  </si>
  <si>
    <t>3113</t>
  </si>
  <si>
    <t>Plaće za prekovremeni rad</t>
  </si>
  <si>
    <t>312</t>
  </si>
  <si>
    <t>Ostali rashodi za zaposlene</t>
  </si>
  <si>
    <t>3121</t>
  </si>
  <si>
    <t>Ostali rashodi za zaposlene - Projekt Zaželi</t>
  </si>
  <si>
    <t>313</t>
  </si>
  <si>
    <t>Doprinosi na plaće</t>
  </si>
  <si>
    <t>3132</t>
  </si>
  <si>
    <t>Doprinosi za obvezno zdravstveno osiguranje</t>
  </si>
  <si>
    <t>3133</t>
  </si>
  <si>
    <t>1,3,4,5,6,7,8,9</t>
  </si>
  <si>
    <t>32</t>
  </si>
  <si>
    <t>Materijalni rashodi</t>
  </si>
  <si>
    <t>321</t>
  </si>
  <si>
    <t>Naknade troškova zaposlenima</t>
  </si>
  <si>
    <t>3211</t>
  </si>
  <si>
    <t>Službena putovanja</t>
  </si>
  <si>
    <t>3212</t>
  </si>
  <si>
    <t>Naknade za prijevoz</t>
  </si>
  <si>
    <t>3213</t>
  </si>
  <si>
    <t>Stručno usavršavanje zaposlenika</t>
  </si>
  <si>
    <t>322</t>
  </si>
  <si>
    <t>Rashodi za materijal i energiju</t>
  </si>
  <si>
    <t>3221</t>
  </si>
  <si>
    <t>Uredski materijal i ostali materijalni rashodi</t>
  </si>
  <si>
    <t>3222</t>
  </si>
  <si>
    <t>Materijal i sirovine</t>
  </si>
  <si>
    <t>3223</t>
  </si>
  <si>
    <t>Energija</t>
  </si>
  <si>
    <t>3224</t>
  </si>
  <si>
    <t>Materijal i dijelovi za tekuće i investicijsko održavanje opreme</t>
  </si>
  <si>
    <t>3225</t>
  </si>
  <si>
    <t>Sitni inventar i auto gume</t>
  </si>
  <si>
    <t>3227</t>
  </si>
  <si>
    <t>Službena, radna i zaštitna odjeća i obuća</t>
  </si>
  <si>
    <t>323</t>
  </si>
  <si>
    <t>Rashodi za usluge</t>
  </si>
  <si>
    <t>3231</t>
  </si>
  <si>
    <t>Usluge telefona, pošte i prijevoza</t>
  </si>
  <si>
    <t>3232</t>
  </si>
  <si>
    <t>Usluge tekućeg i investicijskog održavanja opreme</t>
  </si>
  <si>
    <t>3233</t>
  </si>
  <si>
    <t>Usluge promidžbe i informiranja</t>
  </si>
  <si>
    <t>3234</t>
  </si>
  <si>
    <t>Komunalne usluge</t>
  </si>
  <si>
    <t>3235</t>
  </si>
  <si>
    <t>Zakupnine i najamnine</t>
  </si>
  <si>
    <t>3236</t>
  </si>
  <si>
    <t>Zdravstvene i veterinarske usluge</t>
  </si>
  <si>
    <t>3237</t>
  </si>
  <si>
    <t>Odvj. usluge, ug. o djelu, javni bilježnik i ostale usluge</t>
  </si>
  <si>
    <t>3238</t>
  </si>
  <si>
    <t>Računalne usluge</t>
  </si>
  <si>
    <t>3239</t>
  </si>
  <si>
    <t>Ostale usluge</t>
  </si>
  <si>
    <t>324</t>
  </si>
  <si>
    <t>Stručno osposobljavanje bez zasnivanja radnog odnosa</t>
  </si>
  <si>
    <t>3241</t>
  </si>
  <si>
    <t>Stručno osposoblj. bez zasniv. radnog odnosa</t>
  </si>
  <si>
    <t>329</t>
  </si>
  <si>
    <t>Ostali nespomenuti rashodi poslovanja</t>
  </si>
  <si>
    <t>3291</t>
  </si>
  <si>
    <t>Naknade za rad predstavničkih i izvršnih tijela, povjerenstava i slično</t>
  </si>
  <si>
    <t>3292</t>
  </si>
  <si>
    <t>Premije osiguranja</t>
  </si>
  <si>
    <t>3293</t>
  </si>
  <si>
    <t>Reprezentacija</t>
  </si>
  <si>
    <t>3295</t>
  </si>
  <si>
    <t>Pristojbe i naknade</t>
  </si>
  <si>
    <t>3299</t>
  </si>
  <si>
    <t>1,4</t>
  </si>
  <si>
    <t>34</t>
  </si>
  <si>
    <t>Financijski rashodi</t>
  </si>
  <si>
    <t>342</t>
  </si>
  <si>
    <t>Kamate za primljene kredite i zajmove</t>
  </si>
  <si>
    <t>3423</t>
  </si>
  <si>
    <t>Kamate za primljene kredite i zajmove od kreditnih i ostalih financijskih institucija izvan javnog sektora</t>
  </si>
  <si>
    <t>343</t>
  </si>
  <si>
    <t>Ostali financijski rashodi</t>
  </si>
  <si>
    <t>3431</t>
  </si>
  <si>
    <t>Bankarske usluge i usluge platnog prometa</t>
  </si>
  <si>
    <t>3434</t>
  </si>
  <si>
    <t>Ostali nespomenuti financijski rashodi</t>
  </si>
  <si>
    <t>1,3,4,7,8</t>
  </si>
  <si>
    <t>35</t>
  </si>
  <si>
    <t>Subvencije</t>
  </si>
  <si>
    <t>351</t>
  </si>
  <si>
    <t>Subvencije trgovačkim društvima u javnom sektoru</t>
  </si>
  <si>
    <t>352</t>
  </si>
  <si>
    <t>3522</t>
  </si>
  <si>
    <t>Subvencije trgovačkim društvima izvan javnog sektora</t>
  </si>
  <si>
    <t>3523</t>
  </si>
  <si>
    <t>Subvencije poljoprivrednicima i obrtnicima</t>
  </si>
  <si>
    <t>1,4,5,8</t>
  </si>
  <si>
    <t>36</t>
  </si>
  <si>
    <t>Pomoći dane unutar općeg proračuna</t>
  </si>
  <si>
    <t>363</t>
  </si>
  <si>
    <t>Pomoći unutar općeg proračuna</t>
  </si>
  <si>
    <t>3631</t>
  </si>
  <si>
    <t>Tekuće pomoći unutar općeg proračuna</t>
  </si>
  <si>
    <t>3632</t>
  </si>
  <si>
    <t>Kapitalne pomoći unutar općeg proračuna</t>
  </si>
  <si>
    <t>3635</t>
  </si>
  <si>
    <t/>
  </si>
  <si>
    <t>37</t>
  </si>
  <si>
    <t>Naknade građanima i kućanstvima na temelju osiguranja i druge naknade</t>
  </si>
  <si>
    <t>372</t>
  </si>
  <si>
    <t>Ostale naknade građanima i kućanstvima iz proračuna</t>
  </si>
  <si>
    <t>3721</t>
  </si>
  <si>
    <t>Naknade građanima i kućanstvima u novcu</t>
  </si>
  <si>
    <t>3722</t>
  </si>
  <si>
    <t>Naknade građanima i kućanstvima u naravi</t>
  </si>
  <si>
    <t>1,4,5,6,8,81</t>
  </si>
  <si>
    <t>38</t>
  </si>
  <si>
    <t>Ostali rashodi</t>
  </si>
  <si>
    <t>381</t>
  </si>
  <si>
    <t>3811</t>
  </si>
  <si>
    <t>Tekuće donacije u novcu</t>
  </si>
  <si>
    <t>382</t>
  </si>
  <si>
    <t>Kapitalna pomoć</t>
  </si>
  <si>
    <t>3822</t>
  </si>
  <si>
    <t>Kapitalne donacije građanima i kućanstvima</t>
  </si>
  <si>
    <t>383</t>
  </si>
  <si>
    <t>Naknade štete</t>
  </si>
  <si>
    <t>3831</t>
  </si>
  <si>
    <t>Naknade šteta pravnim i fizičkim osobama</t>
  </si>
  <si>
    <t>385</t>
  </si>
  <si>
    <t>Nepredviđeni rashodi do visine proračunske pričuve</t>
  </si>
  <si>
    <t>3851</t>
  </si>
  <si>
    <t>1,4,5,6,7,8,81,9</t>
  </si>
  <si>
    <t>4</t>
  </si>
  <si>
    <t>Rashodi za nabavu nefinancijske imovine</t>
  </si>
  <si>
    <t>1,4,5,6,7,8</t>
  </si>
  <si>
    <t>41</t>
  </si>
  <si>
    <t>Rashodi za nabavu neproizvedene dugotrajne imovine</t>
  </si>
  <si>
    <t>411</t>
  </si>
  <si>
    <t>Materijalna imovina - prirodna bogatstva</t>
  </si>
  <si>
    <t>412</t>
  </si>
  <si>
    <t>Nematerijalna imovina</t>
  </si>
  <si>
    <t>42</t>
  </si>
  <si>
    <t>Rashodi za nabavu proizvedene dugotrajne imovine</t>
  </si>
  <si>
    <t>421</t>
  </si>
  <si>
    <t>Građevinski objekti</t>
  </si>
  <si>
    <t>4212</t>
  </si>
  <si>
    <t>Poslovni objekti</t>
  </si>
  <si>
    <t>4213</t>
  </si>
  <si>
    <t>Ceste, željeznice i ostali prometni objekti</t>
  </si>
  <si>
    <t>4214</t>
  </si>
  <si>
    <t>Ostali građevinski objekti</t>
  </si>
  <si>
    <t>422</t>
  </si>
  <si>
    <t>Postrojenja i oprema</t>
  </si>
  <si>
    <t>4221</t>
  </si>
  <si>
    <t>Uredska oprema i namještaj</t>
  </si>
  <si>
    <t>4223</t>
  </si>
  <si>
    <t>Oprema za održavanje i zaštitu</t>
  </si>
  <si>
    <t>4225</t>
  </si>
  <si>
    <t>Instrumenti, uređaji i strojevi</t>
  </si>
  <si>
    <t>4227</t>
  </si>
  <si>
    <t>Uređaji, strojevi i oprema za ostale namjene</t>
  </si>
  <si>
    <t>423</t>
  </si>
  <si>
    <t>Prijevozna sredstva</t>
  </si>
  <si>
    <t>4231</t>
  </si>
  <si>
    <t>Osobni automobil</t>
  </si>
  <si>
    <t>426</t>
  </si>
  <si>
    <t>Nematerijalna proizvedena imovina</t>
  </si>
  <si>
    <t>4262</t>
  </si>
  <si>
    <t>Ulaganja u računalne programe</t>
  </si>
  <si>
    <t>4264</t>
  </si>
  <si>
    <t>Ostala nematerijalna proizvedena imovina</t>
  </si>
  <si>
    <t>1,5,8</t>
  </si>
  <si>
    <t>45</t>
  </si>
  <si>
    <t>Rashodi za dodatna ulaganja na nefinancijskoj imovini</t>
  </si>
  <si>
    <t>451</t>
  </si>
  <si>
    <t>Dodatna ulaganja na građevinskim objektima</t>
  </si>
  <si>
    <t>4511</t>
  </si>
  <si>
    <t>5</t>
  </si>
  <si>
    <t>Izdaci za financijsku imovinu i otplate zajmova</t>
  </si>
  <si>
    <t>51</t>
  </si>
  <si>
    <t>Izdaci za dane zajmove i depozite</t>
  </si>
  <si>
    <t>516</t>
  </si>
  <si>
    <t>Izdaci za dane zajmove trgovačkim društvima i obrtnicima izvan javnog sektora</t>
  </si>
  <si>
    <t>5163</t>
  </si>
  <si>
    <t>Dani zajmovi tuzemnim trgovačkim društvima izvan javnog sektora</t>
  </si>
  <si>
    <t>54</t>
  </si>
  <si>
    <t>Izdaci za otplatu glavnice primljenih kredita i zajmova</t>
  </si>
  <si>
    <t>544</t>
  </si>
  <si>
    <t>Otplata glavnice primljenih kredita i zajmova od kreditnih i ostalih financijskih institucija izvan javnog sektora</t>
  </si>
  <si>
    <t>5443</t>
  </si>
  <si>
    <t>Otplata glavnice primljenih kredita od tuzemnih kreditnih institucija izvan javnog sektora</t>
  </si>
  <si>
    <t>Račun zaduživanja/financiranja</t>
  </si>
  <si>
    <t>Izvršenje po organizacijskoj klasifikaciji za 2021.god.</t>
  </si>
  <si>
    <t xml:space="preserve">  (3/2)</t>
  </si>
  <si>
    <t>Razdjel: 001, PREDSTAVNIČKA I IZVRŠNA TIJELA</t>
  </si>
  <si>
    <t>Glava: 01, PREDSTAVNIČKA I IZVRŠNA TIJELA</t>
  </si>
  <si>
    <t>Razdjel: 002, JEDINSTVENI UPRAVNI ODJEL</t>
  </si>
  <si>
    <t>Glava: 02, JEDINSTVENI UPRAVNI ODJEL</t>
  </si>
  <si>
    <t>Korisnik: 26188, DJEČJI VRTIĆ PROLJEĆE</t>
  </si>
  <si>
    <t>UKUPNO:</t>
  </si>
  <si>
    <t>(2</t>
  </si>
  <si>
    <t>REALIZACIJA PRORAČUNA PO IZVORIMA FINANCIRANJA - PRIHODI</t>
  </si>
  <si>
    <t>1</t>
  </si>
  <si>
    <t>Opći prihodi i primici</t>
  </si>
  <si>
    <t>Vlastiti prihodi</t>
  </si>
  <si>
    <t>Prihodi za posebne namjene</t>
  </si>
  <si>
    <t>43</t>
  </si>
  <si>
    <t>Pomoći</t>
  </si>
  <si>
    <t>6</t>
  </si>
  <si>
    <t>Donacije</t>
  </si>
  <si>
    <t>61</t>
  </si>
  <si>
    <t>7</t>
  </si>
  <si>
    <t>Prih od pr. zam nef im. i nak. s naslova os</t>
  </si>
  <si>
    <t>Namjenski primici</t>
  </si>
  <si>
    <t>REALIZACIJA PRORAČUNA PO IZVORIMA FINANCIRANJA - RASHODI</t>
  </si>
  <si>
    <t>(4)</t>
  </si>
  <si>
    <t>Rashodi/izdaci po proračunskim klasifikacijama za 2021.god.raspoređuju se:</t>
  </si>
  <si>
    <t>Ukupno rashodi/izdaci:</t>
  </si>
  <si>
    <t>Pozicija</t>
  </si>
  <si>
    <t>Klasifikacija</t>
  </si>
  <si>
    <t xml:space="preserve">            (3)</t>
  </si>
  <si>
    <t xml:space="preserve"> 1, Opći prihodi i primici</t>
  </si>
  <si>
    <t>5, Pomoći</t>
  </si>
  <si>
    <t>4, Prihodi za posebne namjene</t>
  </si>
  <si>
    <t xml:space="preserve">Ukupno za izvore financiranja: </t>
  </si>
  <si>
    <t>Program: 1001, PREDSTAVNIČKA I IZVRŠNA TIJELA</t>
  </si>
  <si>
    <t>Aktivnost: A100101, Naknade za rad predstavn., izvršnih i radnih tije</t>
  </si>
  <si>
    <t>12</t>
  </si>
  <si>
    <t>01</t>
  </si>
  <si>
    <t>Izvor financiranja: 1, Opći prihodi i primici</t>
  </si>
  <si>
    <t>Aktivnost: A100102, Naknade političkim strankama</t>
  </si>
  <si>
    <t>13</t>
  </si>
  <si>
    <t>Aktivnost: A100103, Dan Općine</t>
  </si>
  <si>
    <t>15</t>
  </si>
  <si>
    <t>Aktivnost: A100104, Velika i Mala Gospa</t>
  </si>
  <si>
    <t>14</t>
  </si>
  <si>
    <t>Aktivnost: A100105, Održavanje izbora</t>
  </si>
  <si>
    <t>17</t>
  </si>
  <si>
    <t>Izvor financiranja: 5, Pomoći</t>
  </si>
  <si>
    <t>Aktivnost: A100106, Proračunska pričuva</t>
  </si>
  <si>
    <t>89</t>
  </si>
  <si>
    <t>Izvor financiranja: 4, Prihodi za posebne namjene</t>
  </si>
  <si>
    <t>Aktivnost: A100111, Nagrada za ostvarena postignuća</t>
  </si>
  <si>
    <t>Aktivnost: A100112, Odšteta</t>
  </si>
  <si>
    <t>9, Višak</t>
  </si>
  <si>
    <t>7, Prih od pr. zam nef im. i nak. s naslova os</t>
  </si>
  <si>
    <t>81, Namjenski primici od zaduživanja</t>
  </si>
  <si>
    <t>6, Donacije</t>
  </si>
  <si>
    <t>3, Vlastiti prihodi</t>
  </si>
  <si>
    <t>Program: 1002, JEDINSTVENI UPRAVNI ODJEL</t>
  </si>
  <si>
    <t>Aktivnost: A100201, Materijalni rashodi i rashodi za usluge</t>
  </si>
  <si>
    <t>19,20,33</t>
  </si>
  <si>
    <t>19</t>
  </si>
  <si>
    <t>Izvor financiranja: 8, Namjenski primici</t>
  </si>
  <si>
    <t>20,33</t>
  </si>
  <si>
    <t>Izvor financiranja: 9, Višak</t>
  </si>
  <si>
    <t>20</t>
  </si>
  <si>
    <t>33</t>
  </si>
  <si>
    <t>Ostale usluge - geodet., katast. i ostale</t>
  </si>
  <si>
    <t>Aktivnost: A100202, Rashodi za zaposlene</t>
  </si>
  <si>
    <t>101,21,22,23,24,25,26</t>
  </si>
  <si>
    <t>01,013</t>
  </si>
  <si>
    <t>21,22</t>
  </si>
  <si>
    <t>21</t>
  </si>
  <si>
    <t>22</t>
  </si>
  <si>
    <t>101,23,24,25</t>
  </si>
  <si>
    <t>23</t>
  </si>
  <si>
    <t>24</t>
  </si>
  <si>
    <t>25</t>
  </si>
  <si>
    <t>26</t>
  </si>
  <si>
    <t>Aktivnost: A100203, Rashodi za zaposlene - plaće</t>
  </si>
  <si>
    <t>Kapitalni projekt: K100201, Izdaci za postrojenja i opremu</t>
  </si>
  <si>
    <t>36,36</t>
  </si>
  <si>
    <t>01,01</t>
  </si>
  <si>
    <t>Tekući projekt: T100201, Računalni programi</t>
  </si>
  <si>
    <t>112</t>
  </si>
  <si>
    <t>Tekući projekt: T100202, E-računi</t>
  </si>
  <si>
    <t>Program: 1004, ORGANIZIRANJE I PROVOĐENJE ZAŠTITE I SPAŠAVANJA</t>
  </si>
  <si>
    <t>Aktivnost: A100401, Osnovna djelatnost zaštite od požara (VZO)</t>
  </si>
  <si>
    <t>03</t>
  </si>
  <si>
    <t>Aktivnost: A100402, Civilna zaštita</t>
  </si>
  <si>
    <t>39</t>
  </si>
  <si>
    <t>Aktivnost: A100403, Hrvatska gorska služba spašavanja</t>
  </si>
  <si>
    <t>102,109</t>
  </si>
  <si>
    <t>Kapitalni projekt: K100401, Rekonstrukcija Vatrogasnog doma Kloštar Ivanić</t>
  </si>
  <si>
    <t>0320</t>
  </si>
  <si>
    <t>Program: 1005, ODRŽAVANJE KOMUNALNE INFRASTRUKTURE</t>
  </si>
  <si>
    <t>Aktivnost: A100501, Tekuće održavanje nerazvrstanih cesta</t>
  </si>
  <si>
    <t>66</t>
  </si>
  <si>
    <t>01,06</t>
  </si>
  <si>
    <t>Izvor financiranja: 7, Prih od pr. zam nef im. i nak. s naslova os</t>
  </si>
  <si>
    <t>06</t>
  </si>
  <si>
    <t>Aktivnost: A100502, Održavanje javnih zelenih površina</t>
  </si>
  <si>
    <t>70</t>
  </si>
  <si>
    <t>Aktivnost: A100503, Održavanje javne rasvjete</t>
  </si>
  <si>
    <t>35,69</t>
  </si>
  <si>
    <t>69</t>
  </si>
  <si>
    <t>Aktivnost: A100504, Održavanje groblja i objekata na groblju</t>
  </si>
  <si>
    <t>71</t>
  </si>
  <si>
    <t>Aktivnost: A100505, Zimska služba</t>
  </si>
  <si>
    <t>67</t>
  </si>
  <si>
    <t>Aktivnost: A100506, Odvodnja atmosferskih voda (mali građev. radovi)</t>
  </si>
  <si>
    <t>65</t>
  </si>
  <si>
    <t>Aktivnost: A100507, Hortikul. održav. parkova i groblja</t>
  </si>
  <si>
    <t>72</t>
  </si>
  <si>
    <t>Aktivnost: A100508, Natječaji i oglasi</t>
  </si>
  <si>
    <t>73</t>
  </si>
  <si>
    <t>Aktivnost: A100510, Popravak nogostupa na području Općine Kloštar Ivanić</t>
  </si>
  <si>
    <t>Program: 1006, RAZVOJ I SIGURNOST PROMETA</t>
  </si>
  <si>
    <t>Kapitalni projekt: K100601, Izgrad. i asf. cesta, nogost., trg., par., raskr.</t>
  </si>
  <si>
    <t>85</t>
  </si>
  <si>
    <t>04,049,06</t>
  </si>
  <si>
    <t>04,06</t>
  </si>
  <si>
    <t>04</t>
  </si>
  <si>
    <t>Kapitalni projekt: K100602, Izgradnja javne rasvjete</t>
  </si>
  <si>
    <t>79</t>
  </si>
  <si>
    <t>04,0435</t>
  </si>
  <si>
    <t>Kapitalni projekt: K100603, Izgradnja groblja</t>
  </si>
  <si>
    <t>Kapitalni projekt: K100605, Projekt rekonstrukcije - energetske obnove sustava javne rasvjete Općine Kloštar Ivanić</t>
  </si>
  <si>
    <t>Izvor financiranja: 81, Namjenski primici od zaduživanja</t>
  </si>
  <si>
    <t>Tekući projekt: T100601, Sanacija klizišta u Kloštar Ivaniću</t>
  </si>
  <si>
    <t>01,0451</t>
  </si>
  <si>
    <t>Program: 1007, POTPORA POLJOPRIVREDI</t>
  </si>
  <si>
    <t>Aktivnost: A100701, Financ. (kreditiranje) proljetne sjetve</t>
  </si>
  <si>
    <t>Tekući projekt: T100702, Izložba konja i konjskih zaprega</t>
  </si>
  <si>
    <t>114</t>
  </si>
  <si>
    <t>Tekući projekt: T100703, Subvenc. premije osiguranja u poljoprivredi</t>
  </si>
  <si>
    <t>29</t>
  </si>
  <si>
    <t>Subvencije poljoprivredenicima</t>
  </si>
  <si>
    <t>Tekući projekt: T100704, Suf. trošk. umj. osjemenj. krava plotkinja</t>
  </si>
  <si>
    <t>27</t>
  </si>
  <si>
    <t>Tekući projekt: T100705, Subvenc. stručnog osposobljavanja u poljop.</t>
  </si>
  <si>
    <t>113</t>
  </si>
  <si>
    <t>Tekući projekt: T100706, Sufinanc. kontrole mliječnosti krava</t>
  </si>
  <si>
    <t>Tekući projekt: T100707, Subv. uzgojno-selekc. rada pasmine konja Hrv. posavac i Hrv. hladno</t>
  </si>
  <si>
    <t>Tekući projekt: T100708, Financ. sredstva poljoprivrednim udrugama</t>
  </si>
  <si>
    <t>Tekući projekt: T100709, Održavanje poljoprivr. infrastrukture</t>
  </si>
  <si>
    <t>Tekući projekt: T100711, Sufinanc. troškova umjetnog osjemenjivanja krmača</t>
  </si>
  <si>
    <t>Tekući projekt: T100713, Održavanje vage na sajmu</t>
  </si>
  <si>
    <t>Tekući projekt: T100714, Sufinanciranje kupnje sjemena djeteline i DTS</t>
  </si>
  <si>
    <t>Tekući projekt: T100715, Sufinanciranje ranog utvrđivanja bređosti krava</t>
  </si>
  <si>
    <t>04,0421</t>
  </si>
  <si>
    <t>Tekući projekt: T100716, Sufinanciranje markice za telad</t>
  </si>
  <si>
    <t>Tekući projekt: T100717, Financiranje ultrazvuka krava nakon trećeg pripusta</t>
  </si>
  <si>
    <t>0421</t>
  </si>
  <si>
    <t>Tekući projekt: T100718, Usluge pripreme i provođenja natječaja raspolaganja poljoprivrednim zemljištem u vlasništvu RH na području Općine Kloštar Ivanić</t>
  </si>
  <si>
    <t>Program: 1008, JAČANJE GOSPODARSTVA</t>
  </si>
  <si>
    <t>Tekući projekt: T100801, Subvenc. obrtnicima, malim i srednjim poduzetn.</t>
  </si>
  <si>
    <t>Tekući projekt: T100803, Subvencija kamata po kreditima poduzetnicima</t>
  </si>
  <si>
    <t>Tekući projekt: T100804, Potpora novoosnovanim tvrtkama i obrtima kroz oslobođenje od plaćanja komunalne naknade na vrijeme od godinu dana</t>
  </si>
  <si>
    <t>04,0411</t>
  </si>
  <si>
    <t>Tekući projekt: T100805, Turistička zajednica Općine Kloštar Ivanić</t>
  </si>
  <si>
    <t>Program: 1009, UPRAVLJANJE IMOVINOM</t>
  </si>
  <si>
    <t>Aktivnost: A100901, Održavanje zgrada za redovno korištenje</t>
  </si>
  <si>
    <t>74,75</t>
  </si>
  <si>
    <t>74</t>
  </si>
  <si>
    <t>75</t>
  </si>
  <si>
    <t>Aktivnost: A100904, Legalizacija komunalne infrastrukture i objekata</t>
  </si>
  <si>
    <t>Aktivnost: A100905, Konzultantske usluge za Ivaplin</t>
  </si>
  <si>
    <t>Kapitalni projekt: K100901, Izgr. i dodatna ulag. na zgradama (adapt.druš.dom</t>
  </si>
  <si>
    <t>80</t>
  </si>
  <si>
    <t>Izvor financiranja: 6, Donacije</t>
  </si>
  <si>
    <t>Kapitalni projekt: K100902, Projektna dokumentacija i nadzor</t>
  </si>
  <si>
    <t>Kapitalni projekt: K100904, Energetska obnova zgrada JLS</t>
  </si>
  <si>
    <t>Program: 1010, PREDŠKOLSKI ODGOJ - DJEČJI VRTIĆ</t>
  </si>
  <si>
    <t>Aktivnost: A101003, Sufinac. boravka djece u drugim vrtićima</t>
  </si>
  <si>
    <t>09</t>
  </si>
  <si>
    <t>Aktivnost: A101001, Program predškolskog odgoja</t>
  </si>
  <si>
    <t>45,46,47,48,49,50,51,52</t>
  </si>
  <si>
    <t>09,0911</t>
  </si>
  <si>
    <t>45,46,47</t>
  </si>
  <si>
    <t>45,45</t>
  </si>
  <si>
    <t>09,09,0911,0911</t>
  </si>
  <si>
    <t>46,46</t>
  </si>
  <si>
    <t>Izvor financiranja: 3, Vlastiti prihodi</t>
  </si>
  <si>
    <t>46</t>
  </si>
  <si>
    <t>47,47</t>
  </si>
  <si>
    <t>48,49,50,51</t>
  </si>
  <si>
    <t>48</t>
  </si>
  <si>
    <t>48,48</t>
  </si>
  <si>
    <t>49</t>
  </si>
  <si>
    <t>49,49</t>
  </si>
  <si>
    <t>09,09</t>
  </si>
  <si>
    <t>50</t>
  </si>
  <si>
    <t>52</t>
  </si>
  <si>
    <t>Program: 1011, OSNOVNO, SREDNJEŠKOLSKO I OSTALO OBRAZOVANJE</t>
  </si>
  <si>
    <t>Aktivnost: A101101, Sufin. troškova prijevoza studenata</t>
  </si>
  <si>
    <t>58</t>
  </si>
  <si>
    <t>Aktivnost: A101102, Tekuće donacije u novcu osnovnoj školi</t>
  </si>
  <si>
    <t>56</t>
  </si>
  <si>
    <t>Aktivnost: A101103, Sufinanciranje škole plivanja</t>
  </si>
  <si>
    <t>104</t>
  </si>
  <si>
    <t>09,0912</t>
  </si>
  <si>
    <t>Aktivnost: A101104, Stipendije u novcu</t>
  </si>
  <si>
    <t>57</t>
  </si>
  <si>
    <t>Aktivnost: A101105, Nabava udžbenika i radnih bilježnica za O.Š. braće Radić</t>
  </si>
  <si>
    <t>Aktivnost: A101106, Produženi boravak u O.Š. braće Radić</t>
  </si>
  <si>
    <t>Program: 1012, SOCIJALNA SKRB</t>
  </si>
  <si>
    <t>Aktivnost: A101201, Jednokr. novč. pomoći roditeljima - novorođenčad</t>
  </si>
  <si>
    <t>Aktivnost: A101202, Pomoć za stanovanje, jednokratne pomoći</t>
  </si>
  <si>
    <t>59</t>
  </si>
  <si>
    <t>10</t>
  </si>
  <si>
    <t>Aktivnost: A101203, Podmirenje troš - drva za ogrijev</t>
  </si>
  <si>
    <t>60</t>
  </si>
  <si>
    <t>Aktivnost: A101204, Jednokr. pomoć umirovljen. i nezaposlenima - bož.i uskrsnice</t>
  </si>
  <si>
    <t>63</t>
  </si>
  <si>
    <t>Aktivnost: A101205, Ost. izdaci za human. djela i  novčane pomoći po odluci načelnika</t>
  </si>
  <si>
    <t>60,64</t>
  </si>
  <si>
    <t>60,60</t>
  </si>
  <si>
    <t>10,10</t>
  </si>
  <si>
    <t>64</t>
  </si>
  <si>
    <t>Aktivnost: A101206, Tekuće donac. u novcu grad. druš. Crvenog križa</t>
  </si>
  <si>
    <t>62</t>
  </si>
  <si>
    <t>Aktivnost: A101207, Podmirenje pogrebnih troškova</t>
  </si>
  <si>
    <t>Aktivnost: A101208, Trošak ljetovanja učenika u socijalnoj potrebi i osoba s posebnim potrebama</t>
  </si>
  <si>
    <t>Aktivnost: A101209, Školska kuhinja - podmirenje toplog obroka učenicima</t>
  </si>
  <si>
    <t>09,10</t>
  </si>
  <si>
    <t>Aktivnost: A101210, Financiranje udruga u okviru socijale</t>
  </si>
  <si>
    <t>Aktivnost: A101211, Prigodna pomoć socijalno ugroženim, starim osobama i umirovljenicima</t>
  </si>
  <si>
    <t>Aktivnost: A101212, Projekt "Zaželi"</t>
  </si>
  <si>
    <t>1070</t>
  </si>
  <si>
    <t>Program: 1013, ZAŠTITA, OČUVANJE I UNAPREĐENJE ZDRAVLJA</t>
  </si>
  <si>
    <t>Aktivnost: A101301, Deratizacija i dezinsekcija</t>
  </si>
  <si>
    <t>40</t>
  </si>
  <si>
    <t>07</t>
  </si>
  <si>
    <t>Aktivnost: A101303, Sanitarno higijeničarski poslovi (izlov pasa i sl</t>
  </si>
  <si>
    <t>28</t>
  </si>
  <si>
    <t>Aktivnost: A101304, Subvencija kastracije i sterilizac. pasa i mačaka</t>
  </si>
  <si>
    <t>125</t>
  </si>
  <si>
    <t>Aktivnost: A101305, Prijevoz pokojnika na obdukciju</t>
  </si>
  <si>
    <t>Program: 1014, RAZVOJ SPORTA I REKREACIJE</t>
  </si>
  <si>
    <t>Aktivnost: A101401, Program javnih potreba u sportu</t>
  </si>
  <si>
    <t>08</t>
  </si>
  <si>
    <t>Tekući projekt: T101401, Zaštitni nasip na Streljani Lipovec Lonjski</t>
  </si>
  <si>
    <t>0810</t>
  </si>
  <si>
    <t>Program: 1015, ZAŠTITA OKOLIŠA</t>
  </si>
  <si>
    <t>Aktivnost: A101501, Odvoz i zbrinjav. velikog otpada, sanacija Tarna, reciklažno dvorište</t>
  </si>
  <si>
    <t>76</t>
  </si>
  <si>
    <t>05</t>
  </si>
  <si>
    <t>Kapitalne donacije</t>
  </si>
  <si>
    <t>Aktivnost: A101502, Odvoz smeća u kontejnerima i zbrinjav. otp. s divljih deponija</t>
  </si>
  <si>
    <t>Tekući projekt: T101501, Nabava spremnika za odvojeno prikupljanje otpada</t>
  </si>
  <si>
    <t>Program: 1016, PROMICANJE KULTURE</t>
  </si>
  <si>
    <t>Aktivnost: A101601, Program javnih potreba u kulturi</t>
  </si>
  <si>
    <t>08,082</t>
  </si>
  <si>
    <t>Aktivnost: A101602, Djelatnost knjižnice</t>
  </si>
  <si>
    <t>55</t>
  </si>
  <si>
    <t>Aktivnost: A101603, Obiteljski radio Ivanić Grad</t>
  </si>
  <si>
    <t>Aktivnost: A101604, Sanacija objekta stare apoteke</t>
  </si>
  <si>
    <t>082</t>
  </si>
  <si>
    <t>Program: 1017, RAZVOJ CIVILNOG DRUŠTVA</t>
  </si>
  <si>
    <t>Aktivnost: A101701, Tekuće donacije za razvoj vjerskih sloboda</t>
  </si>
  <si>
    <t>Aktivnost: A101702, Dot. udrugama branitelja iz Domov.r. i pom.strada</t>
  </si>
  <si>
    <t>126</t>
  </si>
  <si>
    <t>Aktivnost: A101703, LAG Moslavina</t>
  </si>
  <si>
    <t>103</t>
  </si>
  <si>
    <t>Tekući projekt: T101701, WIFI4EU</t>
  </si>
  <si>
    <t>06,0610</t>
  </si>
  <si>
    <t>Tekući projekt: T101702, Grad/Općina prijatelj djece</t>
  </si>
  <si>
    <t>1040</t>
  </si>
  <si>
    <t>Program: 1018, PROSTORNO UREĐENJE I UNAPREĐENJE STANOVANJA</t>
  </si>
  <si>
    <t>Aktivnost: A101801, Mjera unapređenja stanovanja</t>
  </si>
  <si>
    <t>Aktivnost: A101802, Razvoj infrastrukture širokopojasnog interneta</t>
  </si>
  <si>
    <t>Aktivnost: A101803, Uređenje zapuštenih privatnih parcela</t>
  </si>
  <si>
    <t>05,0560</t>
  </si>
  <si>
    <t>Tekući projekt: T101801, Dječja igrališta - sprave</t>
  </si>
  <si>
    <t>78</t>
  </si>
  <si>
    <t>Tekući projekt: T101804, Dekorativna javna rasvjeta</t>
  </si>
  <si>
    <t>01,0160,06</t>
  </si>
  <si>
    <t>Tekući projekt: T101805, Sufinanciranje svjetlosne signalizacije pješačkih prijelaza</t>
  </si>
  <si>
    <t>0160,045</t>
  </si>
  <si>
    <t>045</t>
  </si>
  <si>
    <t>REPUBLIKA HRVATSKA</t>
  </si>
  <si>
    <t>ZAGREBAČKA ŽUPANIJA</t>
  </si>
  <si>
    <t>OPĆINA KLOŠTAR IVANIĆ</t>
  </si>
  <si>
    <t>OPĆINSKI NAČELNIK</t>
  </si>
  <si>
    <t>OIB: 18133797436</t>
  </si>
  <si>
    <t>KLASA: 400-01/21-01/03</t>
  </si>
  <si>
    <t>URBROJ: 238/14-02-21-1</t>
  </si>
  <si>
    <t>Kloštar Ivanić, 15.03.2021.</t>
  </si>
  <si>
    <t>GODIŠNJI IZVJEŠTAJ</t>
  </si>
  <si>
    <t>O IZVRŠENJU</t>
  </si>
  <si>
    <t>PRORAČUNA OPĆINE KLOŠTAR IVANIĆ</t>
  </si>
  <si>
    <t>ZA RAZDOBLJE</t>
  </si>
  <si>
    <t>OD 1. SIJEČNJA DO 31. PROSINCA 2021. GODINE</t>
  </si>
  <si>
    <t>Sadržaj:</t>
  </si>
  <si>
    <t xml:space="preserve">- opći dio proračuna koji čine Račun prihoda i rashoda i Račun financiranja na razini odjeljka ekonomske klasifikacije, </t>
  </si>
  <si>
    <t>- posebni dio proračuna po organizacijskoj klasifikaciji na razini odjeljka ekonomske klasifikacije,</t>
  </si>
  <si>
    <t>- realizacija proračuna po izvorima financiranja,</t>
  </si>
  <si>
    <t>- posebni dio proračuna po programskoj klasifikaciji na razini odjeljka ekonomske klasifikacije,</t>
  </si>
  <si>
    <r>
      <t xml:space="preserve">- izvršenje Plana razvojnih programa, </t>
    </r>
    <r>
      <rPr>
        <sz val="14"/>
        <color rgb="FF000000"/>
        <rFont val="Times New Roman"/>
        <family val="1"/>
        <charset val="238"/>
      </rPr>
      <t xml:space="preserve"> </t>
    </r>
  </si>
  <si>
    <t>- obrazloženje ostvarenja prihoda i primitaka, rashoda i izdataka,</t>
  </si>
  <si>
    <t>- izvještaj o zaduživanju na domaćem i stranom tržištu novca i kapitala,</t>
  </si>
  <si>
    <t>- višak prihoda iz tekuće godine</t>
  </si>
  <si>
    <t>Članak 1.</t>
  </si>
  <si>
    <t>B. POSEBAN DIO</t>
  </si>
  <si>
    <t>Za razdoblje od 01.01.2021. do 31.12.2021.</t>
  </si>
  <si>
    <t>Članak III.</t>
  </si>
  <si>
    <t xml:space="preserve">Ostvareno 2021. </t>
  </si>
  <si>
    <t>Ind. preth./</t>
  </si>
  <si>
    <t>tek. god.</t>
  </si>
  <si>
    <t>2020. g.</t>
  </si>
  <si>
    <t>Planirano</t>
  </si>
  <si>
    <t>izvorno 2021.</t>
  </si>
  <si>
    <t>tekuće 2021.</t>
  </si>
  <si>
    <t>2021. g.</t>
  </si>
  <si>
    <t>Indeks preth./</t>
  </si>
  <si>
    <t>tekuća</t>
  </si>
  <si>
    <t>(4/1)</t>
  </si>
  <si>
    <t>(4/3)</t>
  </si>
  <si>
    <t xml:space="preserve">Indeks </t>
  </si>
  <si>
    <t>1, Opći prihodi i primici</t>
  </si>
  <si>
    <t>8, Namjenski primici</t>
  </si>
  <si>
    <t>Izvor financiranja: 4, Prihodi za posebne namjene         0,00</t>
  </si>
  <si>
    <t>Namjenski primici od zaduživanja</t>
  </si>
  <si>
    <t xml:space="preserve">Višak </t>
  </si>
  <si>
    <t>Članak II.</t>
  </si>
  <si>
    <t>Članak IV.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</si>
</sst>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[$%-41A]* "/>
    <numFmt numFmtId="165" formatCode="0.00[$%-41A]* "/>
  </numFmts>
  <fonts count="10" x14ac:knownFonts="1">
    <font>
      <sz val="10"/>
      <color rgb="FF000000"/>
      <name val="ARIAL"/>
      <charset val="1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FFFFFF"/>
      <name val="Arial"/>
      <family val="2"/>
      <charset val="238"/>
    </font>
    <font>
      <b/>
      <sz val="10"/>
      <color rgb="FFFFFFFF"/>
      <name val="Arial"/>
      <family val="2"/>
      <charset val="238"/>
    </font>
    <font>
      <sz val="9.5"/>
      <color rgb="FF000000"/>
      <name val="Arial"/>
      <family val="2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b/>
      <sz val="10"/>
      <color theme="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585858"/>
        <bgColor rgb="FFFFFFFF"/>
      </patternFill>
    </fill>
    <fill>
      <patternFill patternType="solid">
        <fgColor rgb="FF6F6F6F"/>
        <bgColor rgb="FFFFFFFF"/>
      </patternFill>
    </fill>
    <fill>
      <patternFill patternType="solid">
        <fgColor rgb="FF8B8B8B"/>
        <bgColor rgb="FFFFFFFF"/>
      </patternFill>
    </fill>
    <fill>
      <patternFill patternType="solid">
        <fgColor rgb="FFA3A3A3"/>
        <bgColor rgb="FFFFFFFF"/>
      </patternFill>
    </fill>
    <fill>
      <patternFill patternType="solid">
        <fgColor rgb="FFE0E0E0"/>
        <bgColor rgb="FFFFFFFF"/>
      </patternFill>
    </fill>
    <fill>
      <patternFill patternType="solid">
        <fgColor rgb="FFABABAB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vertical="top"/>
    </xf>
    <xf numFmtId="4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165" fontId="0" fillId="0" borderId="0" xfId="0" applyNumberFormat="1" applyAlignment="1">
      <alignment vertical="top"/>
    </xf>
    <xf numFmtId="4" fontId="0" fillId="0" borderId="0" xfId="0" applyNumberFormat="1"/>
    <xf numFmtId="0" fontId="0" fillId="0" borderId="0" xfId="0" applyAlignment="1">
      <alignment wrapText="1"/>
    </xf>
    <xf numFmtId="49" fontId="0" fillId="0" borderId="0" xfId="0" applyNumberForma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left" vertical="top" wrapText="1" readingOrder="1"/>
    </xf>
    <xf numFmtId="4" fontId="2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 wrapText="1" readingOrder="1"/>
    </xf>
    <xf numFmtId="0" fontId="1" fillId="0" borderId="0" xfId="0" applyFont="1" applyAlignment="1">
      <alignment vertical="top" wrapText="1" readingOrder="1"/>
    </xf>
    <xf numFmtId="0" fontId="1" fillId="0" borderId="0" xfId="0" applyFont="1" applyAlignment="1">
      <alignment horizontal="right" vertical="top" wrapText="1" readingOrder="1"/>
    </xf>
    <xf numFmtId="0" fontId="1" fillId="0" borderId="0" xfId="0" applyFont="1" applyAlignment="1">
      <alignment horizontal="center" vertical="top" wrapText="1" readingOrder="1"/>
    </xf>
    <xf numFmtId="4" fontId="4" fillId="2" borderId="0" xfId="0" applyNumberFormat="1" applyFont="1" applyFill="1" applyAlignment="1">
      <alignment horizontal="right" vertical="top"/>
    </xf>
    <xf numFmtId="4" fontId="4" fillId="3" borderId="0" xfId="0" applyNumberFormat="1" applyFont="1" applyFill="1" applyAlignment="1">
      <alignment horizontal="right" vertical="top"/>
    </xf>
    <xf numFmtId="0" fontId="3" fillId="3" borderId="0" xfId="0" applyFont="1" applyFill="1" applyAlignment="1">
      <alignment horizontal="left" vertical="top" wrapText="1"/>
    </xf>
    <xf numFmtId="0" fontId="1" fillId="4" borderId="0" xfId="0" applyFont="1" applyFill="1" applyAlignment="1">
      <alignment vertical="top"/>
    </xf>
    <xf numFmtId="4" fontId="4" fillId="4" borderId="0" xfId="0" applyNumberFormat="1" applyFont="1" applyFill="1" applyAlignment="1">
      <alignment horizontal="right" vertical="top"/>
    </xf>
    <xf numFmtId="4" fontId="2" fillId="5" borderId="0" xfId="0" applyNumberFormat="1" applyFont="1" applyFill="1" applyAlignment="1">
      <alignment horizontal="right" vertical="top"/>
    </xf>
    <xf numFmtId="0" fontId="1" fillId="6" borderId="0" xfId="0" applyFont="1" applyFill="1" applyAlignment="1">
      <alignment horizontal="left" vertical="top"/>
    </xf>
    <xf numFmtId="0" fontId="1" fillId="6" borderId="0" xfId="0" applyFont="1" applyFill="1" applyAlignment="1">
      <alignment horizontal="left" vertical="top" wrapText="1"/>
    </xf>
    <xf numFmtId="0" fontId="1" fillId="6" borderId="0" xfId="0" applyFont="1" applyFill="1" applyAlignment="1">
      <alignment horizontal="center" vertical="top" wrapText="1"/>
    </xf>
    <xf numFmtId="4" fontId="1" fillId="6" borderId="0" xfId="0" applyNumberFormat="1" applyFont="1" applyFill="1" applyAlignment="1">
      <alignment horizontal="right" vertical="top"/>
    </xf>
    <xf numFmtId="4" fontId="1" fillId="0" borderId="0" xfId="0" applyNumberFormat="1" applyFont="1" applyAlignment="1">
      <alignment horizontal="right" vertical="top"/>
    </xf>
    <xf numFmtId="0" fontId="1" fillId="6" borderId="0" xfId="0" applyFont="1" applyFill="1" applyAlignment="1">
      <alignment vertical="top"/>
    </xf>
    <xf numFmtId="0" fontId="1" fillId="6" borderId="0" xfId="0" applyFont="1" applyFill="1" applyAlignment="1">
      <alignment horizontal="left" vertical="top" wrapText="1" readingOrder="1"/>
    </xf>
    <xf numFmtId="0" fontId="1" fillId="6" borderId="0" xfId="0" applyFont="1" applyFill="1" applyAlignment="1">
      <alignment horizontal="center" vertical="top" wrapText="1" readingOrder="1"/>
    </xf>
    <xf numFmtId="4" fontId="2" fillId="7" borderId="0" xfId="0" applyNumberFormat="1" applyFont="1" applyFill="1" applyAlignment="1">
      <alignment horizontal="right" vertical="top"/>
    </xf>
    <xf numFmtId="49" fontId="0" fillId="0" borderId="0" xfId="0" applyNumberFormat="1"/>
    <xf numFmtId="49" fontId="1" fillId="0" borderId="0" xfId="0" applyNumberFormat="1" applyFont="1"/>
    <xf numFmtId="0" fontId="1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left" vertical="center" indent="4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indent="4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vertical="top"/>
    </xf>
    <xf numFmtId="2" fontId="0" fillId="0" borderId="0" xfId="0" applyNumberFormat="1"/>
    <xf numFmtId="0" fontId="0" fillId="0" borderId="0" xfId="0" applyNumberFormat="1" applyAlignment="1">
      <alignment vertical="top"/>
    </xf>
    <xf numFmtId="0" fontId="0" fillId="0" borderId="0" xfId="0" applyNumberFormat="1"/>
    <xf numFmtId="0" fontId="0" fillId="0" borderId="0" xfId="0" applyNumberFormat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0" fillId="0" borderId="0" xfId="0" applyAlignment="1">
      <alignment horizontal="left" vertical="top"/>
    </xf>
    <xf numFmtId="0" fontId="0" fillId="8" borderId="0" xfId="0" applyFill="1"/>
    <xf numFmtId="0" fontId="1" fillId="8" borderId="0" xfId="0" applyFont="1" applyFill="1"/>
    <xf numFmtId="4" fontId="1" fillId="9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vertical="top"/>
    </xf>
    <xf numFmtId="4" fontId="1" fillId="0" borderId="0" xfId="0" applyNumberFormat="1" applyFont="1" applyFill="1" applyAlignment="1">
      <alignment horizontal="right" vertical="top"/>
    </xf>
    <xf numFmtId="0" fontId="0" fillId="0" borderId="0" xfId="0" applyFill="1"/>
    <xf numFmtId="4" fontId="9" fillId="3" borderId="0" xfId="0" applyNumberFormat="1" applyFont="1" applyFill="1" applyAlignment="1">
      <alignment horizontal="right" vertical="top"/>
    </xf>
    <xf numFmtId="3" fontId="0" fillId="0" borderId="0" xfId="0" applyNumberFormat="1" applyAlignment="1">
      <alignment horizontal="left" vertical="top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3" fillId="3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left" vertical="top" wrapText="1"/>
    </xf>
    <xf numFmtId="0" fontId="1" fillId="5" borderId="0" xfId="0" applyFont="1" applyFill="1" applyAlignment="1">
      <alignment horizontal="left" vertical="top" wrapText="1"/>
    </xf>
    <xf numFmtId="0" fontId="1" fillId="6" borderId="0" xfId="0" applyFont="1" applyFill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 wrapText="1" readingOrder="1"/>
    </xf>
    <xf numFmtId="0" fontId="3" fillId="2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6" borderId="0" xfId="0" applyFont="1" applyFill="1" applyAlignment="1">
      <alignment horizontal="left" vertical="top" wrapText="1" readingOrder="1"/>
    </xf>
    <xf numFmtId="0" fontId="1" fillId="5" borderId="0" xfId="0" applyFont="1" applyFill="1" applyAlignment="1">
      <alignment horizontal="left" vertical="top" wrapText="1" readingOrder="1"/>
    </xf>
    <xf numFmtId="0" fontId="1" fillId="7" borderId="0" xfId="0" applyFont="1" applyFill="1" applyAlignment="1">
      <alignment horizontal="left" vertical="top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0</xdr:row>
      <xdr:rowOff>142875</xdr:rowOff>
    </xdr:from>
    <xdr:to>
      <xdr:col>0</xdr:col>
      <xdr:colOff>762000</xdr:colOff>
      <xdr:row>4</xdr:row>
      <xdr:rowOff>66675</xdr:rowOff>
    </xdr:to>
    <xdr:pic>
      <xdr:nvPicPr>
        <xdr:cNvPr id="2" name="Slika 1">
          <a:extLst>
            <a:ext uri="{FF2B5EF4-FFF2-40B4-BE49-F238E27FC236}">
              <a16:creationId xmlns="" xmlns:a16="http://schemas.microsoft.com/office/drawing/2014/main" id="{CD58E326-6FCD-4A0C-A210-3E49D6A8C26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42875"/>
          <a:ext cx="51435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outlinePr summaryBelow="0" summaryRight="0"/>
    <pageSetUpPr autoPageBreaks="0"/>
  </sheetPr>
  <dimension ref="A1:C40"/>
  <sheetViews>
    <sheetView topLeftCell="A22" workbookViewId="0">
      <selection activeCell="D6" sqref="D6"/>
    </sheetView>
  </sheetViews>
  <sheetFormatPr defaultColWidth="15.7109375" defaultRowHeight="15" customHeight="1" x14ac:dyDescent="0.2"/>
  <sheetData>
    <row r="1" spans="1:1" ht="15" customHeight="1" x14ac:dyDescent="0.2">
      <c r="A1" s="34"/>
    </row>
    <row r="2" spans="1:1" ht="15" customHeight="1" x14ac:dyDescent="0.2">
      <c r="A2" s="34"/>
    </row>
    <row r="3" spans="1:1" ht="15" customHeight="1" x14ac:dyDescent="0.2">
      <c r="A3" s="34"/>
    </row>
    <row r="4" spans="1:1" ht="15" customHeight="1" x14ac:dyDescent="0.2">
      <c r="A4" s="34"/>
    </row>
    <row r="5" spans="1:1" ht="15" customHeight="1" x14ac:dyDescent="0.2">
      <c r="A5" s="35"/>
    </row>
    <row r="6" spans="1:1" ht="15" customHeight="1" x14ac:dyDescent="0.2">
      <c r="A6" s="35" t="s">
        <v>600</v>
      </c>
    </row>
    <row r="7" spans="1:1" ht="15" customHeight="1" x14ac:dyDescent="0.2">
      <c r="A7" s="35" t="s">
        <v>601</v>
      </c>
    </row>
    <row r="8" spans="1:1" ht="15" customHeight="1" x14ac:dyDescent="0.2">
      <c r="A8" s="36" t="s">
        <v>602</v>
      </c>
    </row>
    <row r="9" spans="1:1" ht="15" customHeight="1" x14ac:dyDescent="0.2">
      <c r="A9" s="36" t="s">
        <v>603</v>
      </c>
    </row>
    <row r="10" spans="1:1" ht="15" customHeight="1" x14ac:dyDescent="0.2">
      <c r="A10" s="35" t="s">
        <v>604</v>
      </c>
    </row>
    <row r="11" spans="1:1" ht="15" customHeight="1" x14ac:dyDescent="0.2">
      <c r="A11" s="37"/>
    </row>
    <row r="12" spans="1:1" ht="15" customHeight="1" x14ac:dyDescent="0.2">
      <c r="A12" s="35" t="s">
        <v>605</v>
      </c>
    </row>
    <row r="13" spans="1:1" ht="15" customHeight="1" x14ac:dyDescent="0.2">
      <c r="A13" s="35" t="s">
        <v>606</v>
      </c>
    </row>
    <row r="14" spans="1:1" ht="15" customHeight="1" x14ac:dyDescent="0.2">
      <c r="A14" s="35" t="s">
        <v>607</v>
      </c>
    </row>
    <row r="15" spans="1:1" ht="15" customHeight="1" x14ac:dyDescent="0.2">
      <c r="A15" s="35"/>
    </row>
    <row r="16" spans="1:1" ht="15" customHeight="1" x14ac:dyDescent="0.2">
      <c r="A16" s="35"/>
    </row>
    <row r="18" spans="1:3" ht="15" customHeight="1" x14ac:dyDescent="0.2">
      <c r="C18" s="38"/>
    </row>
    <row r="19" spans="1:3" ht="15" customHeight="1" x14ac:dyDescent="0.2">
      <c r="C19" s="39" t="s">
        <v>608</v>
      </c>
    </row>
    <row r="20" spans="1:3" ht="15" customHeight="1" x14ac:dyDescent="0.2">
      <c r="C20" s="39" t="s">
        <v>609</v>
      </c>
    </row>
    <row r="21" spans="1:3" ht="15" customHeight="1" x14ac:dyDescent="0.2">
      <c r="C21" s="39" t="s">
        <v>610</v>
      </c>
    </row>
    <row r="22" spans="1:3" ht="15" customHeight="1" x14ac:dyDescent="0.2">
      <c r="C22" s="39" t="s">
        <v>611</v>
      </c>
    </row>
    <row r="23" spans="1:3" ht="15" customHeight="1" x14ac:dyDescent="0.2">
      <c r="C23" s="39" t="s">
        <v>612</v>
      </c>
    </row>
    <row r="25" spans="1:3" ht="15" customHeight="1" x14ac:dyDescent="0.2">
      <c r="A25" s="38"/>
    </row>
    <row r="26" spans="1:3" ht="15" customHeight="1" x14ac:dyDescent="0.2">
      <c r="A26" s="35" t="s">
        <v>613</v>
      </c>
    </row>
    <row r="27" spans="1:3" ht="15" customHeight="1" x14ac:dyDescent="0.2">
      <c r="A27" s="37"/>
    </row>
    <row r="28" spans="1:3" ht="15" customHeight="1" x14ac:dyDescent="0.2">
      <c r="A28" s="35" t="s">
        <v>614</v>
      </c>
    </row>
    <row r="29" spans="1:3" ht="15" customHeight="1" x14ac:dyDescent="0.2">
      <c r="A29" s="37"/>
    </row>
    <row r="30" spans="1:3" ht="15" customHeight="1" x14ac:dyDescent="0.2">
      <c r="A30" s="35" t="s">
        <v>615</v>
      </c>
    </row>
    <row r="31" spans="1:3" ht="15" customHeight="1" x14ac:dyDescent="0.2">
      <c r="A31" s="35"/>
    </row>
    <row r="32" spans="1:3" ht="15" customHeight="1" x14ac:dyDescent="0.2">
      <c r="A32" s="35" t="s">
        <v>616</v>
      </c>
    </row>
    <row r="33" spans="1:1" ht="15" customHeight="1" x14ac:dyDescent="0.2">
      <c r="A33" s="35"/>
    </row>
    <row r="34" spans="1:1" ht="15" customHeight="1" x14ac:dyDescent="0.2">
      <c r="A34" s="35" t="s">
        <v>617</v>
      </c>
    </row>
    <row r="35" spans="1:1" ht="15" customHeight="1" x14ac:dyDescent="0.2">
      <c r="A35" s="35"/>
    </row>
    <row r="36" spans="1:1" ht="15" customHeight="1" x14ac:dyDescent="0.2">
      <c r="A36" s="35" t="s">
        <v>618</v>
      </c>
    </row>
    <row r="37" spans="1:1" ht="15" customHeight="1" x14ac:dyDescent="0.2">
      <c r="A37" s="40"/>
    </row>
    <row r="38" spans="1:1" ht="15" customHeight="1" x14ac:dyDescent="0.2">
      <c r="A38" s="35" t="s">
        <v>619</v>
      </c>
    </row>
    <row r="39" spans="1:1" ht="15" customHeight="1" x14ac:dyDescent="0.2">
      <c r="A39" s="37"/>
    </row>
    <row r="40" spans="1:1" ht="15" customHeight="1" x14ac:dyDescent="0.2">
      <c r="A40" s="35" t="s">
        <v>620</v>
      </c>
    </row>
  </sheetData>
  <pageMargins left="0" right="0" top="0" bottom="0" header="0" footer="0"/>
  <pageSetup paperSize="9" fitToWidth="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B22" sqref="B22"/>
    </sheetView>
  </sheetViews>
  <sheetFormatPr defaultColWidth="15.7109375" defaultRowHeight="15" customHeight="1" x14ac:dyDescent="0.2"/>
  <cols>
    <col min="1" max="1" width="26.85546875" customWidth="1"/>
  </cols>
  <sheetData>
    <row r="1" spans="1:7" ht="15" customHeight="1" x14ac:dyDescent="0.2">
      <c r="A1" s="1" t="s">
        <v>0</v>
      </c>
    </row>
    <row r="2" spans="1:7" ht="15" customHeight="1" x14ac:dyDescent="0.2">
      <c r="A2" s="1"/>
      <c r="C2" s="33" t="s">
        <v>622</v>
      </c>
    </row>
    <row r="3" spans="1:7" ht="15" customHeight="1" x14ac:dyDescent="0.2">
      <c r="A3" s="1"/>
      <c r="C3" s="33"/>
    </row>
    <row r="4" spans="1:7" ht="15" customHeight="1" x14ac:dyDescent="0.2">
      <c r="A4" s="1" t="s">
        <v>3</v>
      </c>
      <c r="F4" t="s">
        <v>627</v>
      </c>
    </row>
    <row r="5" spans="1:7" ht="15" customHeight="1" x14ac:dyDescent="0.2">
      <c r="A5" s="1"/>
      <c r="B5" t="s">
        <v>21</v>
      </c>
      <c r="C5" t="s">
        <v>22</v>
      </c>
      <c r="D5" t="s">
        <v>23</v>
      </c>
      <c r="E5" t="s">
        <v>626</v>
      </c>
      <c r="F5" t="s">
        <v>628</v>
      </c>
      <c r="G5" t="s">
        <v>26</v>
      </c>
    </row>
    <row r="6" spans="1:7" ht="15" customHeight="1" x14ac:dyDescent="0.2">
      <c r="A6" s="1" t="s">
        <v>4</v>
      </c>
      <c r="B6" s="2">
        <v>21374014.140000001</v>
      </c>
      <c r="C6" s="2">
        <v>27342058.199999999</v>
      </c>
      <c r="D6" s="2">
        <v>27342058.199999999</v>
      </c>
      <c r="E6" s="2">
        <v>19782187.390000001</v>
      </c>
      <c r="F6" s="3">
        <v>92.55</v>
      </c>
      <c r="G6" s="4">
        <v>72.349999999999994</v>
      </c>
    </row>
    <row r="7" spans="1:7" ht="15" customHeight="1" x14ac:dyDescent="0.2">
      <c r="A7" s="1" t="s">
        <v>5</v>
      </c>
      <c r="B7" s="2">
        <v>107101.12</v>
      </c>
      <c r="C7" s="2">
        <v>495000</v>
      </c>
      <c r="D7" s="2">
        <v>495000</v>
      </c>
      <c r="E7" s="2">
        <v>76019.39</v>
      </c>
      <c r="F7" s="3">
        <v>70.98</v>
      </c>
      <c r="G7" s="4">
        <v>15.3574525252525</v>
      </c>
    </row>
    <row r="8" spans="1:7" ht="15" customHeight="1" x14ac:dyDescent="0.2">
      <c r="A8" s="1" t="s">
        <v>6</v>
      </c>
      <c r="B8" s="2">
        <v>13761268.85</v>
      </c>
      <c r="C8" s="2">
        <v>21346575</v>
      </c>
      <c r="D8" s="2">
        <v>21346575</v>
      </c>
      <c r="E8" s="2">
        <v>15193966.77</v>
      </c>
      <c r="F8" s="3">
        <v>110.41</v>
      </c>
      <c r="G8" s="4">
        <v>71.177539113417495</v>
      </c>
    </row>
    <row r="9" spans="1:7" ht="15" customHeight="1" x14ac:dyDescent="0.2">
      <c r="A9" s="1" t="s">
        <v>7</v>
      </c>
      <c r="B9" s="2">
        <v>3148190.28</v>
      </c>
      <c r="C9" s="2">
        <v>20542496.940000001</v>
      </c>
      <c r="D9" s="2">
        <v>20542496.940000001</v>
      </c>
      <c r="E9" s="2">
        <v>5413824.0800000001</v>
      </c>
      <c r="F9" s="3">
        <v>171.97</v>
      </c>
      <c r="G9" s="4">
        <v>26.354264994233901</v>
      </c>
    </row>
    <row r="10" spans="1:7" ht="15" customHeight="1" x14ac:dyDescent="0.2">
      <c r="A10" s="1" t="s">
        <v>8</v>
      </c>
      <c r="B10" s="2">
        <v>4571656.13</v>
      </c>
      <c r="C10" s="2">
        <v>-14052013.74</v>
      </c>
      <c r="D10" s="2">
        <v>-14052013.74</v>
      </c>
      <c r="E10" s="2">
        <v>-749584.07</v>
      </c>
      <c r="F10" s="3">
        <v>-16.399999999999999</v>
      </c>
      <c r="G10" s="4">
        <v>5.33</v>
      </c>
    </row>
    <row r="11" spans="1:7" ht="15" customHeight="1" x14ac:dyDescent="0.2">
      <c r="A11" s="1" t="s">
        <v>9</v>
      </c>
    </row>
    <row r="12" spans="1:7" ht="15" customHeight="1" x14ac:dyDescent="0.2">
      <c r="A12" s="1" t="s">
        <v>10</v>
      </c>
      <c r="B12" s="2">
        <v>1121080.81</v>
      </c>
      <c r="C12" s="2">
        <v>1918698.39</v>
      </c>
      <c r="D12" s="2">
        <v>1918698.39</v>
      </c>
      <c r="E12" s="2">
        <v>1918698.39</v>
      </c>
      <c r="F12" s="3">
        <v>0</v>
      </c>
      <c r="G12" s="4">
        <v>100</v>
      </c>
    </row>
    <row r="13" spans="1:7" s="31" customFormat="1" ht="15" customHeight="1" x14ac:dyDescent="0.2">
      <c r="A13" s="32" t="s">
        <v>621</v>
      </c>
      <c r="C13" s="41">
        <v>926184.65</v>
      </c>
      <c r="D13" s="5">
        <v>926184.65</v>
      </c>
    </row>
    <row r="14" spans="1:7" ht="15" customHeight="1" x14ac:dyDescent="0.2">
      <c r="A14" s="1" t="s">
        <v>11</v>
      </c>
    </row>
    <row r="15" spans="1:7" ht="15" customHeight="1" x14ac:dyDescent="0.2">
      <c r="A15" s="1" t="s">
        <v>12</v>
      </c>
      <c r="B15" s="2">
        <v>1372392.11</v>
      </c>
      <c r="C15" s="2">
        <v>13559500</v>
      </c>
      <c r="D15" s="2">
        <v>13559500</v>
      </c>
      <c r="E15" s="2">
        <v>3203611.31</v>
      </c>
      <c r="F15" s="3">
        <v>233.43</v>
      </c>
      <c r="G15" s="4">
        <v>23.626323315756501</v>
      </c>
    </row>
    <row r="16" spans="1:7" ht="15" customHeight="1" x14ac:dyDescent="0.2">
      <c r="A16" s="1" t="s">
        <v>13</v>
      </c>
      <c r="B16" s="2">
        <v>5146430.66</v>
      </c>
      <c r="C16" s="2">
        <v>500000</v>
      </c>
      <c r="D16" s="2">
        <v>500000</v>
      </c>
      <c r="E16" s="2">
        <v>500000</v>
      </c>
      <c r="F16" s="3">
        <v>9.7200000000000006</v>
      </c>
      <c r="G16" s="4">
        <v>100</v>
      </c>
    </row>
    <row r="17" spans="1:7" ht="15" customHeight="1" x14ac:dyDescent="0.2">
      <c r="A17" s="1" t="s">
        <v>14</v>
      </c>
      <c r="B17" s="2">
        <v>-3774038.55</v>
      </c>
      <c r="C17" s="2">
        <v>13059500</v>
      </c>
      <c r="D17" s="2">
        <v>13059500</v>
      </c>
      <c r="E17" s="2">
        <v>2703611.31</v>
      </c>
      <c r="F17" s="3">
        <v>-71.64</v>
      </c>
      <c r="G17" s="4">
        <v>20.702257437114699</v>
      </c>
    </row>
    <row r="18" spans="1:7" ht="15" customHeight="1" x14ac:dyDescent="0.2">
      <c r="A18" s="1" t="s">
        <v>15</v>
      </c>
      <c r="B18" s="2">
        <v>1918698.39</v>
      </c>
      <c r="C18" s="2">
        <v>0</v>
      </c>
      <c r="D18" s="2">
        <v>0</v>
      </c>
      <c r="E18" s="2">
        <v>3872725.63</v>
      </c>
      <c r="F18" s="3">
        <v>201.84</v>
      </c>
      <c r="G18" s="4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76"/>
  <sheetViews>
    <sheetView topLeftCell="A47" zoomScale="142" zoomScaleNormal="142" workbookViewId="0">
      <selection activeCell="A78" sqref="A78"/>
    </sheetView>
  </sheetViews>
  <sheetFormatPr defaultRowHeight="12.75" x14ac:dyDescent="0.2"/>
  <cols>
    <col min="5" max="5" width="12.85546875" customWidth="1"/>
    <col min="6" max="6" width="17.5703125" customWidth="1"/>
    <col min="7" max="7" width="15.85546875" customWidth="1"/>
    <col min="8" max="8" width="15.28515625" customWidth="1"/>
    <col min="9" max="9" width="18" customWidth="1"/>
  </cols>
  <sheetData>
    <row r="1" spans="1:10" x14ac:dyDescent="0.2">
      <c r="A1" s="59" t="s">
        <v>625</v>
      </c>
      <c r="B1" s="59"/>
      <c r="C1" s="59"/>
      <c r="D1" s="59"/>
      <c r="E1" s="59"/>
      <c r="F1" s="59"/>
      <c r="G1" s="59"/>
      <c r="H1" s="59"/>
      <c r="I1" s="59"/>
      <c r="J1" s="59"/>
    </row>
    <row r="3" spans="1:10" x14ac:dyDescent="0.2">
      <c r="A3" t="s">
        <v>16</v>
      </c>
      <c r="B3" t="s">
        <v>0</v>
      </c>
    </row>
    <row r="4" spans="1:10" x14ac:dyDescent="0.2">
      <c r="A4" t="s">
        <v>17</v>
      </c>
      <c r="E4" s="5">
        <v>23974588.18</v>
      </c>
      <c r="F4" s="5">
        <v>43315256.590000004</v>
      </c>
      <c r="G4" s="5">
        <v>43315256.590000004</v>
      </c>
      <c r="H4" s="5">
        <v>24980516.48</v>
      </c>
      <c r="I4">
        <v>104.2</v>
      </c>
      <c r="J4">
        <v>57.67</v>
      </c>
    </row>
    <row r="5" spans="1:10" ht="25.5" x14ac:dyDescent="0.2">
      <c r="A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s="6" t="s">
        <v>25</v>
      </c>
      <c r="J5" t="s">
        <v>26</v>
      </c>
    </row>
    <row r="6" spans="1:10" x14ac:dyDescent="0.2">
      <c r="D6" s="31"/>
      <c r="E6" s="32" t="s">
        <v>1</v>
      </c>
      <c r="F6" s="32" t="s">
        <v>27</v>
      </c>
      <c r="G6" s="32" t="s">
        <v>28</v>
      </c>
      <c r="H6" s="32" t="s">
        <v>343</v>
      </c>
      <c r="I6" t="s">
        <v>2</v>
      </c>
      <c r="J6" t="s">
        <v>30</v>
      </c>
    </row>
    <row r="7" spans="1:10" x14ac:dyDescent="0.2">
      <c r="A7" t="s">
        <v>31</v>
      </c>
      <c r="C7">
        <v>6</v>
      </c>
      <c r="D7" t="s">
        <v>32</v>
      </c>
      <c r="E7" s="5">
        <v>21374014.140000001</v>
      </c>
      <c r="F7" s="5">
        <v>27342058.199999999</v>
      </c>
      <c r="G7" s="5">
        <v>27342058.199999999</v>
      </c>
      <c r="H7" s="5">
        <v>19782187.390000001</v>
      </c>
      <c r="I7">
        <v>92.55</v>
      </c>
      <c r="J7" s="43">
        <v>72.349999999999994</v>
      </c>
    </row>
    <row r="8" spans="1:10" x14ac:dyDescent="0.2">
      <c r="A8">
        <v>1</v>
      </c>
      <c r="C8">
        <v>61</v>
      </c>
      <c r="D8" t="s">
        <v>33</v>
      </c>
      <c r="E8" s="5">
        <v>10475281.59</v>
      </c>
      <c r="F8" s="5">
        <v>10640228.630000001</v>
      </c>
      <c r="G8" s="5">
        <v>10640228.630000001</v>
      </c>
      <c r="H8" s="5">
        <v>10668273.09</v>
      </c>
      <c r="I8">
        <v>101.84</v>
      </c>
      <c r="J8">
        <v>100.26</v>
      </c>
    </row>
    <row r="9" spans="1:10" x14ac:dyDescent="0.2">
      <c r="C9">
        <v>611</v>
      </c>
      <c r="D9" t="s">
        <v>34</v>
      </c>
      <c r="E9" s="5">
        <v>9701233.5299999993</v>
      </c>
      <c r="F9" s="5">
        <v>9825228.6300000008</v>
      </c>
      <c r="G9" s="5">
        <v>9825228.6300000008</v>
      </c>
      <c r="H9" s="5">
        <v>9855663.1400000006</v>
      </c>
      <c r="I9">
        <v>101.59</v>
      </c>
      <c r="J9">
        <v>100.31</v>
      </c>
    </row>
    <row r="10" spans="1:10" x14ac:dyDescent="0.2">
      <c r="C10">
        <v>6111</v>
      </c>
      <c r="D10" t="s">
        <v>35</v>
      </c>
      <c r="E10" s="5">
        <v>10502186.220000001</v>
      </c>
      <c r="H10" s="5">
        <v>10239312.76</v>
      </c>
      <c r="I10">
        <v>97.5</v>
      </c>
      <c r="J10">
        <v>0</v>
      </c>
    </row>
    <row r="11" spans="1:10" x14ac:dyDescent="0.2">
      <c r="C11">
        <v>6112</v>
      </c>
      <c r="D11" t="s">
        <v>36</v>
      </c>
      <c r="E11">
        <v>0</v>
      </c>
      <c r="H11" s="5">
        <v>588843.43999999994</v>
      </c>
      <c r="I11">
        <v>0</v>
      </c>
      <c r="J11">
        <v>0</v>
      </c>
    </row>
    <row r="12" spans="1:10" x14ac:dyDescent="0.2">
      <c r="C12">
        <v>6113</v>
      </c>
      <c r="D12" t="s">
        <v>37</v>
      </c>
      <c r="E12">
        <v>0</v>
      </c>
      <c r="H12" s="5">
        <v>284754.62</v>
      </c>
      <c r="I12">
        <v>0</v>
      </c>
      <c r="J12">
        <v>0</v>
      </c>
    </row>
    <row r="13" spans="1:10" x14ac:dyDescent="0.2">
      <c r="C13">
        <v>6114</v>
      </c>
      <c r="D13" t="s">
        <v>38</v>
      </c>
      <c r="E13">
        <v>0</v>
      </c>
      <c r="H13" s="5">
        <v>553995.81999999995</v>
      </c>
      <c r="I13">
        <v>0</v>
      </c>
      <c r="J13">
        <v>0</v>
      </c>
    </row>
    <row r="14" spans="1:10" x14ac:dyDescent="0.2">
      <c r="C14">
        <v>6117</v>
      </c>
      <c r="D14" t="s">
        <v>39</v>
      </c>
      <c r="E14" s="5">
        <v>-800952.69</v>
      </c>
      <c r="H14" s="5">
        <v>-1811243.5</v>
      </c>
      <c r="I14">
        <v>226.14</v>
      </c>
      <c r="J14">
        <v>0</v>
      </c>
    </row>
    <row r="15" spans="1:10" x14ac:dyDescent="0.2">
      <c r="C15">
        <v>613</v>
      </c>
      <c r="D15" t="s">
        <v>40</v>
      </c>
      <c r="E15" s="5">
        <v>721021.55</v>
      </c>
      <c r="F15" s="5">
        <v>800000</v>
      </c>
      <c r="G15" s="5">
        <v>800000</v>
      </c>
      <c r="H15" s="5">
        <v>806849.17</v>
      </c>
      <c r="I15">
        <v>111.9</v>
      </c>
      <c r="J15">
        <v>100.86</v>
      </c>
    </row>
    <row r="16" spans="1:10" x14ac:dyDescent="0.2">
      <c r="C16">
        <v>6131</v>
      </c>
      <c r="D16" t="s">
        <v>41</v>
      </c>
      <c r="E16" s="5">
        <v>163306.51</v>
      </c>
      <c r="H16" s="5">
        <v>151762.9</v>
      </c>
      <c r="I16">
        <v>92.93</v>
      </c>
      <c r="J16">
        <v>0</v>
      </c>
    </row>
    <row r="17" spans="1:10" x14ac:dyDescent="0.2">
      <c r="C17">
        <v>6134</v>
      </c>
      <c r="D17" t="s">
        <v>42</v>
      </c>
      <c r="E17" s="5">
        <v>557715.04</v>
      </c>
      <c r="H17" s="5">
        <v>655086.27</v>
      </c>
      <c r="I17">
        <v>117.46</v>
      </c>
      <c r="J17">
        <v>0</v>
      </c>
    </row>
    <row r="18" spans="1:10" x14ac:dyDescent="0.2">
      <c r="C18">
        <v>614</v>
      </c>
      <c r="D18" t="s">
        <v>43</v>
      </c>
      <c r="E18" s="5">
        <v>53026.51</v>
      </c>
      <c r="F18" s="5">
        <v>15000</v>
      </c>
      <c r="G18" s="5">
        <v>15000</v>
      </c>
      <c r="H18" s="5">
        <v>5760.78</v>
      </c>
      <c r="I18">
        <v>10.86</v>
      </c>
      <c r="J18">
        <v>38.409999999999997</v>
      </c>
    </row>
    <row r="19" spans="1:10" x14ac:dyDescent="0.2">
      <c r="C19">
        <v>6142</v>
      </c>
      <c r="D19" t="s">
        <v>44</v>
      </c>
      <c r="E19" s="5">
        <v>52735.519999999997</v>
      </c>
      <c r="H19" s="5">
        <v>5630.78</v>
      </c>
      <c r="I19">
        <v>10.68</v>
      </c>
      <c r="J19">
        <v>0</v>
      </c>
    </row>
    <row r="20" spans="1:10" x14ac:dyDescent="0.2">
      <c r="C20">
        <v>6145</v>
      </c>
      <c r="D20" t="s">
        <v>45</v>
      </c>
      <c r="E20">
        <v>290.99</v>
      </c>
      <c r="H20">
        <v>130</v>
      </c>
      <c r="I20">
        <v>44.68</v>
      </c>
      <c r="J20">
        <v>0</v>
      </c>
    </row>
    <row r="21" spans="1:10" x14ac:dyDescent="0.2">
      <c r="A21">
        <v>11.43</v>
      </c>
      <c r="C21">
        <v>62</v>
      </c>
      <c r="D21" t="s">
        <v>46</v>
      </c>
      <c r="E21" s="5">
        <v>18331.650000000001</v>
      </c>
      <c r="F21">
        <v>0</v>
      </c>
      <c r="G21">
        <v>0</v>
      </c>
      <c r="H21">
        <v>0</v>
      </c>
      <c r="I21">
        <v>0</v>
      </c>
      <c r="J21">
        <v>0</v>
      </c>
    </row>
    <row r="22" spans="1:10" x14ac:dyDescent="0.2">
      <c r="C22">
        <v>623</v>
      </c>
      <c r="D22" t="s">
        <v>47</v>
      </c>
      <c r="E22" s="5">
        <v>18331.650000000001</v>
      </c>
      <c r="F22">
        <v>0</v>
      </c>
      <c r="G22">
        <v>0</v>
      </c>
      <c r="H22">
        <v>0</v>
      </c>
      <c r="I22">
        <v>0</v>
      </c>
      <c r="J22">
        <v>0</v>
      </c>
    </row>
    <row r="23" spans="1:10" x14ac:dyDescent="0.2">
      <c r="C23">
        <v>6232</v>
      </c>
      <c r="D23" t="s">
        <v>48</v>
      </c>
      <c r="E23" s="5">
        <v>18331.650000000001</v>
      </c>
      <c r="H23">
        <v>0</v>
      </c>
      <c r="I23">
        <v>0</v>
      </c>
      <c r="J23">
        <v>0</v>
      </c>
    </row>
    <row r="24" spans="1:10" x14ac:dyDescent="0.2">
      <c r="A24" t="s">
        <v>49</v>
      </c>
      <c r="C24">
        <v>63</v>
      </c>
      <c r="D24" t="s">
        <v>50</v>
      </c>
      <c r="E24" s="5">
        <v>5201271.8</v>
      </c>
      <c r="F24" s="5">
        <v>8592251.7899999991</v>
      </c>
      <c r="G24" s="5">
        <v>8592251.7899999991</v>
      </c>
      <c r="H24" s="5">
        <v>1453293.2</v>
      </c>
      <c r="I24">
        <v>27.94</v>
      </c>
      <c r="J24">
        <v>16.91</v>
      </c>
    </row>
    <row r="25" spans="1:10" x14ac:dyDescent="0.2">
      <c r="C25">
        <v>633</v>
      </c>
      <c r="D25" t="s">
        <v>51</v>
      </c>
      <c r="E25" s="5">
        <v>2677914.33</v>
      </c>
      <c r="F25" s="5">
        <v>1303599.99</v>
      </c>
      <c r="G25" s="5">
        <v>1303599.99</v>
      </c>
      <c r="H25" s="5">
        <v>1014158.68</v>
      </c>
      <c r="I25">
        <v>37.869999999999997</v>
      </c>
      <c r="J25">
        <v>77.8</v>
      </c>
    </row>
    <row r="26" spans="1:10" x14ac:dyDescent="0.2">
      <c r="C26">
        <v>6331</v>
      </c>
      <c r="D26" t="s">
        <v>52</v>
      </c>
      <c r="E26" s="5">
        <v>60125.87</v>
      </c>
      <c r="H26" s="5">
        <v>331658.68</v>
      </c>
      <c r="I26">
        <v>551.61</v>
      </c>
      <c r="J26">
        <v>0</v>
      </c>
    </row>
    <row r="27" spans="1:10" x14ac:dyDescent="0.2">
      <c r="C27">
        <v>6332</v>
      </c>
      <c r="D27" t="s">
        <v>53</v>
      </c>
      <c r="E27" s="5">
        <v>2617788.46</v>
      </c>
      <c r="H27" s="5">
        <v>682500</v>
      </c>
      <c r="I27">
        <v>26.07</v>
      </c>
      <c r="J27">
        <v>0</v>
      </c>
    </row>
    <row r="28" spans="1:10" x14ac:dyDescent="0.2">
      <c r="C28">
        <v>634</v>
      </c>
      <c r="D28" t="s">
        <v>54</v>
      </c>
      <c r="E28">
        <v>0</v>
      </c>
      <c r="F28" s="5">
        <v>100800</v>
      </c>
      <c r="G28" s="5">
        <v>100800</v>
      </c>
      <c r="H28" s="5">
        <v>90762.64</v>
      </c>
      <c r="I28">
        <v>0</v>
      </c>
      <c r="J28">
        <v>90.04</v>
      </c>
    </row>
    <row r="29" spans="1:10" x14ac:dyDescent="0.2">
      <c r="C29">
        <v>6341</v>
      </c>
      <c r="D29" t="s">
        <v>55</v>
      </c>
      <c r="E29">
        <v>0</v>
      </c>
      <c r="H29" s="5">
        <v>90762.64</v>
      </c>
      <c r="I29">
        <v>0</v>
      </c>
      <c r="J29">
        <v>0</v>
      </c>
    </row>
    <row r="30" spans="1:10" x14ac:dyDescent="0.2">
      <c r="C30">
        <v>638</v>
      </c>
      <c r="D30" t="s">
        <v>56</v>
      </c>
      <c r="E30" s="5">
        <v>2523357.4700000002</v>
      </c>
      <c r="F30" s="5">
        <v>7187851.7999999998</v>
      </c>
      <c r="G30" s="5">
        <v>7187851.7999999998</v>
      </c>
      <c r="H30" s="5">
        <v>348371.88</v>
      </c>
      <c r="I30">
        <v>13.81</v>
      </c>
      <c r="J30">
        <v>4.8499999999999996</v>
      </c>
    </row>
    <row r="31" spans="1:10" x14ac:dyDescent="0.2">
      <c r="C31">
        <v>6382</v>
      </c>
      <c r="D31" t="s">
        <v>57</v>
      </c>
      <c r="E31" s="5">
        <v>2523357.4700000002</v>
      </c>
      <c r="H31" s="5">
        <v>348371.88</v>
      </c>
      <c r="I31">
        <v>13.81</v>
      </c>
      <c r="J31">
        <v>0</v>
      </c>
    </row>
    <row r="32" spans="1:10" x14ac:dyDescent="0.2">
      <c r="A32" t="s">
        <v>58</v>
      </c>
      <c r="C32">
        <v>64</v>
      </c>
      <c r="D32" t="s">
        <v>59</v>
      </c>
      <c r="E32" s="5">
        <v>2582050.4900000002</v>
      </c>
      <c r="F32" s="5">
        <v>3950940</v>
      </c>
      <c r="G32" s="5">
        <v>3950940</v>
      </c>
      <c r="H32" s="5">
        <v>3762356.72</v>
      </c>
      <c r="I32">
        <v>145.71</v>
      </c>
      <c r="J32">
        <v>95.23</v>
      </c>
    </row>
    <row r="33" spans="1:10" x14ac:dyDescent="0.2">
      <c r="C33">
        <v>641</v>
      </c>
      <c r="D33" t="s">
        <v>60</v>
      </c>
      <c r="E33" s="5">
        <v>14068.24</v>
      </c>
      <c r="F33" s="5">
        <v>40010</v>
      </c>
      <c r="G33" s="5">
        <v>40010</v>
      </c>
      <c r="H33" s="5">
        <v>6625.85</v>
      </c>
      <c r="I33">
        <v>47.1</v>
      </c>
      <c r="J33">
        <v>16.559999999999999</v>
      </c>
    </row>
    <row r="34" spans="1:10" x14ac:dyDescent="0.2">
      <c r="C34">
        <v>6413</v>
      </c>
      <c r="D34" t="s">
        <v>61</v>
      </c>
      <c r="E34" s="5">
        <v>14068.24</v>
      </c>
      <c r="H34" s="5">
        <v>6625.85</v>
      </c>
      <c r="I34">
        <v>47.1</v>
      </c>
      <c r="J34">
        <v>0</v>
      </c>
    </row>
    <row r="35" spans="1:10" x14ac:dyDescent="0.2">
      <c r="C35">
        <v>642</v>
      </c>
      <c r="D35" t="s">
        <v>62</v>
      </c>
      <c r="E35" s="5">
        <v>2567982.25</v>
      </c>
      <c r="F35" s="5">
        <v>3910930</v>
      </c>
      <c r="G35" s="5">
        <v>3910930</v>
      </c>
      <c r="H35" s="5">
        <v>3755730.87</v>
      </c>
      <c r="I35">
        <v>146.25</v>
      </c>
      <c r="J35">
        <v>96.03</v>
      </c>
    </row>
    <row r="36" spans="1:10" x14ac:dyDescent="0.2">
      <c r="C36">
        <v>6421</v>
      </c>
      <c r="D36" t="s">
        <v>63</v>
      </c>
      <c r="E36" s="5">
        <v>45249.54</v>
      </c>
      <c r="H36" s="5">
        <v>28246.66</v>
      </c>
      <c r="I36">
        <v>62.42</v>
      </c>
      <c r="J36">
        <v>0</v>
      </c>
    </row>
    <row r="37" spans="1:10" x14ac:dyDescent="0.2">
      <c r="C37">
        <v>6422</v>
      </c>
      <c r="D37" t="s">
        <v>64</v>
      </c>
      <c r="E37" s="5">
        <v>267990.09000000003</v>
      </c>
      <c r="H37" s="5">
        <v>364176.21</v>
      </c>
      <c r="I37">
        <v>135.88999999999999</v>
      </c>
      <c r="J37">
        <v>0</v>
      </c>
    </row>
    <row r="38" spans="1:10" x14ac:dyDescent="0.2">
      <c r="C38">
        <v>6423</v>
      </c>
      <c r="D38" t="s">
        <v>65</v>
      </c>
      <c r="E38" s="5">
        <v>2238786.1</v>
      </c>
      <c r="H38" s="5">
        <v>3338060.68</v>
      </c>
      <c r="I38">
        <v>149.1</v>
      </c>
      <c r="J38">
        <v>0</v>
      </c>
    </row>
    <row r="39" spans="1:10" x14ac:dyDescent="0.2">
      <c r="C39">
        <v>6429</v>
      </c>
      <c r="D39" t="s">
        <v>66</v>
      </c>
      <c r="E39" s="5">
        <v>15956.52</v>
      </c>
      <c r="H39" s="5">
        <v>25247.32</v>
      </c>
      <c r="I39">
        <v>158.22999999999999</v>
      </c>
      <c r="J39">
        <v>0</v>
      </c>
    </row>
    <row r="40" spans="1:10" x14ac:dyDescent="0.2">
      <c r="A40" t="s">
        <v>58</v>
      </c>
      <c r="C40">
        <v>65</v>
      </c>
      <c r="D40" t="s">
        <v>67</v>
      </c>
      <c r="E40" s="5">
        <v>3060664.27</v>
      </c>
      <c r="F40" s="5">
        <v>4025665.87</v>
      </c>
      <c r="G40" s="5">
        <v>4025665.87</v>
      </c>
      <c r="H40" s="5">
        <v>3809657.41</v>
      </c>
      <c r="I40">
        <v>124.47</v>
      </c>
      <c r="J40">
        <v>94.63</v>
      </c>
    </row>
    <row r="41" spans="1:10" x14ac:dyDescent="0.2">
      <c r="C41">
        <v>651</v>
      </c>
      <c r="D41" t="s">
        <v>68</v>
      </c>
      <c r="E41" s="5">
        <v>1081.1199999999999</v>
      </c>
      <c r="F41" s="5">
        <v>15000</v>
      </c>
      <c r="G41" s="5">
        <v>15000</v>
      </c>
      <c r="H41" s="5">
        <v>1062.72</v>
      </c>
      <c r="I41">
        <v>98.3</v>
      </c>
      <c r="J41">
        <v>7.08</v>
      </c>
    </row>
    <row r="42" spans="1:10" x14ac:dyDescent="0.2">
      <c r="C42">
        <v>6512</v>
      </c>
      <c r="D42" t="s">
        <v>69</v>
      </c>
      <c r="E42" s="5">
        <v>1081.1199999999999</v>
      </c>
      <c r="H42" s="5">
        <v>1062.72</v>
      </c>
      <c r="I42">
        <v>98.3</v>
      </c>
      <c r="J42">
        <v>0</v>
      </c>
    </row>
    <row r="43" spans="1:10" x14ac:dyDescent="0.2">
      <c r="C43">
        <v>652</v>
      </c>
      <c r="D43" t="s">
        <v>70</v>
      </c>
      <c r="E43" s="5">
        <v>1248580.1499999999</v>
      </c>
      <c r="F43" s="5">
        <v>1810665.87</v>
      </c>
      <c r="G43" s="5">
        <v>1810665.87</v>
      </c>
      <c r="H43" s="5">
        <v>1685022.29</v>
      </c>
      <c r="I43">
        <v>134.96</v>
      </c>
      <c r="J43">
        <v>93.06</v>
      </c>
    </row>
    <row r="44" spans="1:10" x14ac:dyDescent="0.2">
      <c r="C44">
        <v>6522</v>
      </c>
      <c r="D44" t="s">
        <v>71</v>
      </c>
      <c r="E44" s="5">
        <v>92518.54</v>
      </c>
      <c r="H44" s="5">
        <v>88068.09</v>
      </c>
      <c r="I44">
        <v>95.19</v>
      </c>
      <c r="J44">
        <v>0</v>
      </c>
    </row>
    <row r="45" spans="1:10" x14ac:dyDescent="0.2">
      <c r="C45">
        <v>6524</v>
      </c>
      <c r="D45" t="s">
        <v>72</v>
      </c>
      <c r="E45" s="5">
        <v>361215.35</v>
      </c>
      <c r="H45" s="5">
        <v>555891.68999999994</v>
      </c>
      <c r="I45">
        <v>153.88999999999999</v>
      </c>
      <c r="J45">
        <v>0</v>
      </c>
    </row>
    <row r="46" spans="1:10" x14ac:dyDescent="0.2">
      <c r="C46">
        <v>6526</v>
      </c>
      <c r="D46" t="s">
        <v>73</v>
      </c>
      <c r="E46" s="5">
        <v>794846.26</v>
      </c>
      <c r="H46" s="5">
        <v>1041062.51</v>
      </c>
      <c r="I46">
        <v>130.97999999999999</v>
      </c>
      <c r="J46">
        <v>0</v>
      </c>
    </row>
    <row r="47" spans="1:10" x14ac:dyDescent="0.2">
      <c r="C47">
        <v>653</v>
      </c>
      <c r="D47" t="s">
        <v>74</v>
      </c>
      <c r="E47" s="5">
        <v>1811003</v>
      </c>
      <c r="F47" s="5">
        <v>2200000</v>
      </c>
      <c r="G47" s="5">
        <v>2200000</v>
      </c>
      <c r="H47" s="5">
        <v>2123572.4</v>
      </c>
      <c r="I47">
        <v>117.26</v>
      </c>
      <c r="J47">
        <v>96.53</v>
      </c>
    </row>
    <row r="48" spans="1:10" x14ac:dyDescent="0.2">
      <c r="C48">
        <v>6531</v>
      </c>
      <c r="D48" t="s">
        <v>75</v>
      </c>
      <c r="E48" s="5">
        <v>16566.79</v>
      </c>
      <c r="H48" s="5">
        <v>145165.4</v>
      </c>
      <c r="I48">
        <v>876.24</v>
      </c>
      <c r="J48">
        <v>0</v>
      </c>
    </row>
    <row r="49" spans="1:10" x14ac:dyDescent="0.2">
      <c r="C49">
        <v>6532</v>
      </c>
      <c r="D49" t="s">
        <v>76</v>
      </c>
      <c r="E49" s="5">
        <v>1794436.21</v>
      </c>
      <c r="H49" s="5">
        <v>1978407</v>
      </c>
      <c r="I49">
        <v>110.25</v>
      </c>
      <c r="J49">
        <v>0</v>
      </c>
    </row>
    <row r="50" spans="1:10" x14ac:dyDescent="0.2">
      <c r="A50" t="s">
        <v>77</v>
      </c>
      <c r="C50">
        <v>66</v>
      </c>
      <c r="D50" t="s">
        <v>78</v>
      </c>
      <c r="E50" s="5">
        <v>35315.5</v>
      </c>
      <c r="F50" s="5">
        <v>80471.91</v>
      </c>
      <c r="G50" s="5">
        <v>80471.91</v>
      </c>
      <c r="H50" s="5">
        <v>87656.91</v>
      </c>
      <c r="I50">
        <v>248.21</v>
      </c>
      <c r="J50">
        <v>108.93</v>
      </c>
    </row>
    <row r="51" spans="1:10" x14ac:dyDescent="0.2">
      <c r="C51">
        <v>661</v>
      </c>
      <c r="D51" t="s">
        <v>79</v>
      </c>
      <c r="E51" s="5">
        <v>10875</v>
      </c>
      <c r="F51" s="5">
        <v>11500</v>
      </c>
      <c r="G51" s="5">
        <v>11500</v>
      </c>
      <c r="H51" s="5">
        <v>8710</v>
      </c>
      <c r="I51">
        <v>80.09</v>
      </c>
      <c r="J51">
        <v>75.739999999999995</v>
      </c>
    </row>
    <row r="52" spans="1:10" x14ac:dyDescent="0.2">
      <c r="C52">
        <v>6615</v>
      </c>
      <c r="D52" t="s">
        <v>80</v>
      </c>
      <c r="E52" s="5">
        <v>10875</v>
      </c>
      <c r="H52" s="5">
        <v>8710</v>
      </c>
      <c r="I52">
        <v>80.09</v>
      </c>
      <c r="J52">
        <v>0</v>
      </c>
    </row>
    <row r="53" spans="1:10" x14ac:dyDescent="0.2">
      <c r="C53">
        <v>663</v>
      </c>
      <c r="D53" t="s">
        <v>81</v>
      </c>
      <c r="E53" s="5">
        <v>24440.5</v>
      </c>
      <c r="F53" s="5">
        <v>68971.91</v>
      </c>
      <c r="G53" s="5">
        <v>68971.91</v>
      </c>
      <c r="H53" s="5">
        <v>78946.91</v>
      </c>
      <c r="I53">
        <v>323.02</v>
      </c>
      <c r="J53">
        <v>114.46</v>
      </c>
    </row>
    <row r="54" spans="1:10" x14ac:dyDescent="0.2">
      <c r="C54">
        <v>6631</v>
      </c>
      <c r="D54" t="s">
        <v>82</v>
      </c>
      <c r="E54" s="5">
        <v>24440.5</v>
      </c>
      <c r="H54" s="5">
        <v>78946.91</v>
      </c>
      <c r="I54">
        <v>323.02</v>
      </c>
      <c r="J54">
        <v>0</v>
      </c>
    </row>
    <row r="55" spans="1:10" x14ac:dyDescent="0.2">
      <c r="A55">
        <v>1.1100000000000001</v>
      </c>
      <c r="C55">
        <v>67</v>
      </c>
      <c r="D55" t="s">
        <v>83</v>
      </c>
      <c r="E55">
        <v>0</v>
      </c>
      <c r="F55">
        <v>0</v>
      </c>
      <c r="G55">
        <v>0</v>
      </c>
      <c r="H55" s="5">
        <v>0</v>
      </c>
      <c r="I55">
        <v>0</v>
      </c>
      <c r="J55">
        <v>0</v>
      </c>
    </row>
    <row r="56" spans="1:10" x14ac:dyDescent="0.2">
      <c r="C56">
        <v>6712</v>
      </c>
      <c r="D56" t="s">
        <v>84</v>
      </c>
      <c r="E56">
        <v>0</v>
      </c>
      <c r="H56" s="5">
        <v>0</v>
      </c>
      <c r="I56">
        <v>0</v>
      </c>
      <c r="J56">
        <v>0</v>
      </c>
    </row>
    <row r="57" spans="1:10" x14ac:dyDescent="0.2">
      <c r="A57" t="s">
        <v>85</v>
      </c>
      <c r="C57">
        <v>68</v>
      </c>
      <c r="D57" t="s">
        <v>86</v>
      </c>
      <c r="E57" s="5">
        <v>1098.8399999999999</v>
      </c>
      <c r="F57" s="5">
        <v>52500</v>
      </c>
      <c r="G57" s="5">
        <v>52500</v>
      </c>
      <c r="H57">
        <v>950.06</v>
      </c>
      <c r="I57">
        <v>86.46</v>
      </c>
      <c r="J57">
        <v>1.81</v>
      </c>
    </row>
    <row r="58" spans="1:10" x14ac:dyDescent="0.2">
      <c r="C58">
        <v>681</v>
      </c>
      <c r="D58" t="s">
        <v>87</v>
      </c>
      <c r="E58">
        <v>0</v>
      </c>
      <c r="F58" s="5">
        <v>51000</v>
      </c>
      <c r="G58" s="5">
        <v>51000</v>
      </c>
      <c r="H58" s="5">
        <v>500</v>
      </c>
      <c r="I58">
        <v>0</v>
      </c>
      <c r="J58">
        <v>0.98</v>
      </c>
    </row>
    <row r="59" spans="1:10" x14ac:dyDescent="0.2">
      <c r="C59">
        <v>6819</v>
      </c>
      <c r="D59" t="s">
        <v>88</v>
      </c>
      <c r="E59">
        <v>0</v>
      </c>
      <c r="H59" s="5">
        <v>500</v>
      </c>
      <c r="I59">
        <v>0</v>
      </c>
      <c r="J59">
        <v>0</v>
      </c>
    </row>
    <row r="60" spans="1:10" x14ac:dyDescent="0.2">
      <c r="C60">
        <v>683</v>
      </c>
      <c r="D60" t="s">
        <v>89</v>
      </c>
      <c r="E60" s="5">
        <v>1098.8399999999999</v>
      </c>
      <c r="F60" s="5">
        <v>1500</v>
      </c>
      <c r="G60" s="5">
        <v>1500</v>
      </c>
      <c r="H60">
        <v>450.06</v>
      </c>
      <c r="I60">
        <v>40.96</v>
      </c>
      <c r="J60">
        <v>30</v>
      </c>
    </row>
    <row r="61" spans="1:10" x14ac:dyDescent="0.2">
      <c r="C61">
        <v>6831</v>
      </c>
      <c r="D61" t="s">
        <v>89</v>
      </c>
      <c r="E61" s="5">
        <v>1098.8399999999999</v>
      </c>
      <c r="H61">
        <v>450.06</v>
      </c>
      <c r="I61">
        <v>40.96</v>
      </c>
      <c r="J61">
        <v>0</v>
      </c>
    </row>
    <row r="62" spans="1:10" x14ac:dyDescent="0.2">
      <c r="A62">
        <v>7</v>
      </c>
      <c r="C62">
        <v>7</v>
      </c>
      <c r="D62" t="s">
        <v>90</v>
      </c>
      <c r="E62" s="5">
        <v>107101.12</v>
      </c>
      <c r="F62" s="5">
        <v>495000</v>
      </c>
      <c r="G62" s="5">
        <v>495000</v>
      </c>
      <c r="H62" s="5">
        <v>76019.39</v>
      </c>
      <c r="I62">
        <v>70.98</v>
      </c>
      <c r="J62">
        <v>15.36</v>
      </c>
    </row>
    <row r="63" spans="1:10" x14ac:dyDescent="0.2">
      <c r="A63">
        <v>7</v>
      </c>
      <c r="C63">
        <v>71</v>
      </c>
      <c r="D63" t="s">
        <v>91</v>
      </c>
      <c r="E63" s="5">
        <v>107101.12</v>
      </c>
      <c r="F63" s="5">
        <v>495000</v>
      </c>
      <c r="G63" s="5">
        <v>495000</v>
      </c>
      <c r="H63" s="5">
        <v>76019.39</v>
      </c>
      <c r="I63">
        <v>70.98</v>
      </c>
      <c r="J63">
        <v>15.36</v>
      </c>
    </row>
    <row r="64" spans="1:10" x14ac:dyDescent="0.2">
      <c r="C64">
        <v>711</v>
      </c>
      <c r="D64" t="s">
        <v>92</v>
      </c>
      <c r="E64" s="5">
        <v>107101.12</v>
      </c>
      <c r="F64" s="5">
        <v>495000</v>
      </c>
      <c r="G64" s="5">
        <v>495000</v>
      </c>
      <c r="H64" s="5">
        <v>76019.39</v>
      </c>
      <c r="I64">
        <v>70.98</v>
      </c>
      <c r="J64">
        <v>15.36</v>
      </c>
    </row>
    <row r="65" spans="1:10" x14ac:dyDescent="0.2">
      <c r="C65">
        <v>7111</v>
      </c>
      <c r="D65" t="s">
        <v>93</v>
      </c>
      <c r="E65" s="5">
        <v>107101.12</v>
      </c>
      <c r="H65" s="5">
        <v>76019.39</v>
      </c>
      <c r="I65">
        <v>70.98</v>
      </c>
      <c r="J65">
        <v>0</v>
      </c>
    </row>
    <row r="66" spans="1:10" x14ac:dyDescent="0.2">
      <c r="A66">
        <v>8.81</v>
      </c>
      <c r="C66">
        <v>8</v>
      </c>
      <c r="D66" t="s">
        <v>95</v>
      </c>
      <c r="E66" s="5">
        <v>1372392.11</v>
      </c>
      <c r="F66" s="5">
        <v>13559500</v>
      </c>
      <c r="G66" s="5">
        <v>13559500</v>
      </c>
      <c r="H66" s="5">
        <v>3203611.31</v>
      </c>
      <c r="I66">
        <v>233.43</v>
      </c>
      <c r="J66">
        <v>23.63</v>
      </c>
    </row>
    <row r="67" spans="1:10" x14ac:dyDescent="0.2">
      <c r="A67">
        <v>8</v>
      </c>
      <c r="C67">
        <v>81</v>
      </c>
      <c r="D67" t="s">
        <v>97</v>
      </c>
      <c r="E67" s="5">
        <v>500000</v>
      </c>
      <c r="F67" s="5">
        <v>500000</v>
      </c>
      <c r="G67" s="5">
        <v>500000</v>
      </c>
      <c r="H67" s="5">
        <v>500000</v>
      </c>
      <c r="I67">
        <v>100</v>
      </c>
      <c r="J67">
        <v>100</v>
      </c>
    </row>
    <row r="68" spans="1:10" x14ac:dyDescent="0.2">
      <c r="C68">
        <v>816</v>
      </c>
      <c r="D68" t="s">
        <v>99</v>
      </c>
      <c r="E68" s="5">
        <v>500000</v>
      </c>
      <c r="F68" s="5">
        <v>500000</v>
      </c>
      <c r="G68" s="5">
        <v>500000</v>
      </c>
      <c r="H68" s="5">
        <v>500000</v>
      </c>
      <c r="I68">
        <v>100</v>
      </c>
      <c r="J68">
        <v>100</v>
      </c>
    </row>
    <row r="69" spans="1:10" x14ac:dyDescent="0.2">
      <c r="C69">
        <v>8163</v>
      </c>
      <c r="D69" t="s">
        <v>101</v>
      </c>
      <c r="E69" s="5">
        <v>500000</v>
      </c>
      <c r="H69" s="5">
        <v>500000</v>
      </c>
      <c r="I69">
        <v>100</v>
      </c>
      <c r="J69">
        <v>0</v>
      </c>
    </row>
    <row r="70" spans="1:10" x14ac:dyDescent="0.2">
      <c r="A70">
        <v>8</v>
      </c>
      <c r="C70">
        <v>83</v>
      </c>
      <c r="D70" t="s">
        <v>103</v>
      </c>
      <c r="E70">
        <v>0</v>
      </c>
      <c r="F70" s="5">
        <v>2009500</v>
      </c>
      <c r="G70" s="5">
        <v>2009500</v>
      </c>
      <c r="H70">
        <v>0</v>
      </c>
      <c r="I70">
        <v>0</v>
      </c>
      <c r="J70">
        <v>0</v>
      </c>
    </row>
    <row r="71" spans="1:10" x14ac:dyDescent="0.2">
      <c r="C71">
        <v>832</v>
      </c>
      <c r="D71" t="s">
        <v>105</v>
      </c>
      <c r="E71">
        <v>0</v>
      </c>
      <c r="F71" s="5">
        <v>2009500</v>
      </c>
      <c r="G71" s="5">
        <v>2009500</v>
      </c>
      <c r="H71">
        <v>0</v>
      </c>
      <c r="I71">
        <v>0</v>
      </c>
      <c r="J71">
        <v>0</v>
      </c>
    </row>
    <row r="72" spans="1:10" x14ac:dyDescent="0.2">
      <c r="A72">
        <v>8.81</v>
      </c>
      <c r="C72">
        <v>84</v>
      </c>
      <c r="D72" t="s">
        <v>107</v>
      </c>
      <c r="E72" s="5">
        <v>872392.11</v>
      </c>
      <c r="F72" s="5">
        <v>11050000</v>
      </c>
      <c r="G72" s="5">
        <v>11050000</v>
      </c>
      <c r="H72" s="5">
        <v>2703611.31</v>
      </c>
      <c r="I72">
        <v>309.91000000000003</v>
      </c>
      <c r="J72">
        <v>24.47</v>
      </c>
    </row>
    <row r="73" spans="1:10" x14ac:dyDescent="0.2">
      <c r="C73">
        <v>842</v>
      </c>
      <c r="D73" t="s">
        <v>109</v>
      </c>
      <c r="E73">
        <v>0</v>
      </c>
      <c r="F73" s="5">
        <v>5050000</v>
      </c>
      <c r="G73" s="5">
        <v>5050000</v>
      </c>
      <c r="H73">
        <v>0</v>
      </c>
      <c r="I73">
        <v>0</v>
      </c>
      <c r="J73">
        <v>0</v>
      </c>
    </row>
    <row r="74" spans="1:10" x14ac:dyDescent="0.2">
      <c r="C74">
        <v>844</v>
      </c>
      <c r="D74" t="s">
        <v>111</v>
      </c>
      <c r="E74" s="5">
        <v>872392.11</v>
      </c>
      <c r="F74" s="5">
        <v>6000000</v>
      </c>
      <c r="G74" s="5">
        <v>6000000</v>
      </c>
      <c r="H74" s="5">
        <v>2703611.31</v>
      </c>
      <c r="I74">
        <v>309.91000000000003</v>
      </c>
      <c r="J74">
        <v>45.06</v>
      </c>
    </row>
    <row r="75" spans="1:10" x14ac:dyDescent="0.2">
      <c r="C75">
        <v>8443</v>
      </c>
      <c r="D75" t="s">
        <v>113</v>
      </c>
      <c r="E75" s="5">
        <v>872392.11</v>
      </c>
      <c r="H75" s="5">
        <v>2703611.31</v>
      </c>
      <c r="I75">
        <v>309.91000000000003</v>
      </c>
      <c r="J75">
        <v>0</v>
      </c>
    </row>
    <row r="76" spans="1:10" x14ac:dyDescent="0.2">
      <c r="C76">
        <v>922</v>
      </c>
      <c r="D76" t="s">
        <v>114</v>
      </c>
      <c r="E76" s="5">
        <v>1121080.81</v>
      </c>
      <c r="F76" s="5">
        <v>1918698.39</v>
      </c>
      <c r="G76" s="5">
        <v>1918698.39</v>
      </c>
      <c r="H76" s="5">
        <v>1918698.39</v>
      </c>
      <c r="I76">
        <v>171.15</v>
      </c>
      <c r="J76">
        <v>100</v>
      </c>
    </row>
  </sheetData>
  <mergeCells count="1">
    <mergeCell ref="A1:J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O102"/>
  <sheetViews>
    <sheetView topLeftCell="A91" zoomScale="166" zoomScaleNormal="166" workbookViewId="0">
      <selection activeCell="A96" sqref="A96:XFD96"/>
    </sheetView>
  </sheetViews>
  <sheetFormatPr defaultColWidth="15.7109375" defaultRowHeight="12.75" x14ac:dyDescent="0.2"/>
  <sheetData>
    <row r="1" spans="1:15" ht="15" customHeight="1" x14ac:dyDescent="0.2">
      <c r="A1" s="1" t="s">
        <v>115</v>
      </c>
      <c r="B1" s="1" t="s">
        <v>0</v>
      </c>
    </row>
    <row r="2" spans="1:15" ht="15" customHeight="1" x14ac:dyDescent="0.2">
      <c r="A2" s="1" t="s">
        <v>116</v>
      </c>
      <c r="B2" s="2">
        <v>22055889.789999999</v>
      </c>
      <c r="C2" s="2">
        <v>42389071.939999998</v>
      </c>
      <c r="D2" s="2">
        <v>42389071.939999998</v>
      </c>
      <c r="E2" s="2">
        <v>21107790.850000001</v>
      </c>
      <c r="F2" s="2">
        <v>95.701379771901699</v>
      </c>
      <c r="G2" s="2">
        <v>49.795359709401602</v>
      </c>
    </row>
    <row r="3" spans="1:15" ht="15" customHeight="1" x14ac:dyDescent="0.2">
      <c r="A3" s="1" t="s">
        <v>18</v>
      </c>
      <c r="B3" s="1" t="s">
        <v>19</v>
      </c>
      <c r="C3" s="1" t="s">
        <v>117</v>
      </c>
      <c r="D3" s="1" t="s">
        <v>21</v>
      </c>
      <c r="E3" s="1" t="s">
        <v>22</v>
      </c>
      <c r="F3" s="1" t="s">
        <v>23</v>
      </c>
      <c r="G3" s="1" t="s">
        <v>24</v>
      </c>
      <c r="H3" s="1" t="s">
        <v>25</v>
      </c>
      <c r="I3" s="1" t="s">
        <v>26</v>
      </c>
    </row>
    <row r="4" spans="1:15" ht="15" customHeight="1" x14ac:dyDescent="0.2">
      <c r="A4" s="1"/>
      <c r="B4" s="1"/>
      <c r="C4" s="1"/>
      <c r="D4" s="1" t="s">
        <v>1</v>
      </c>
      <c r="E4" s="1" t="s">
        <v>27</v>
      </c>
      <c r="F4" s="1" t="s">
        <v>28</v>
      </c>
      <c r="G4" s="1" t="s">
        <v>118</v>
      </c>
      <c r="H4" s="1" t="s">
        <v>2</v>
      </c>
      <c r="I4" s="1" t="s">
        <v>30</v>
      </c>
      <c r="J4" s="1"/>
      <c r="K4" s="1"/>
      <c r="L4" s="1"/>
      <c r="M4" s="1"/>
      <c r="N4" s="1"/>
      <c r="O4" s="1"/>
    </row>
    <row r="5" spans="1:15" ht="15" customHeight="1" x14ac:dyDescent="0.2">
      <c r="A5" s="1" t="s">
        <v>119</v>
      </c>
      <c r="B5" s="1" t="s">
        <v>120</v>
      </c>
      <c r="C5" s="1" t="s">
        <v>121</v>
      </c>
      <c r="D5" s="2">
        <v>13761268.85</v>
      </c>
      <c r="E5" s="2">
        <v>21346575</v>
      </c>
      <c r="F5" s="2">
        <v>21346575</v>
      </c>
      <c r="G5" s="2">
        <v>15193966.77</v>
      </c>
      <c r="H5" s="2">
        <v>110.411</v>
      </c>
      <c r="I5" s="2">
        <v>71.177499999999995</v>
      </c>
    </row>
    <row r="6" spans="1:15" ht="15" customHeight="1" x14ac:dyDescent="0.2">
      <c r="A6" s="1" t="s">
        <v>122</v>
      </c>
      <c r="B6" s="1" t="s">
        <v>123</v>
      </c>
      <c r="C6" s="1" t="s">
        <v>124</v>
      </c>
      <c r="D6" s="2">
        <v>5196790.04</v>
      </c>
      <c r="E6" s="2">
        <v>6032625</v>
      </c>
      <c r="F6" s="2">
        <v>6032625</v>
      </c>
      <c r="G6" s="2">
        <v>5600010.4100000001</v>
      </c>
      <c r="H6" s="2">
        <v>107.759</v>
      </c>
      <c r="I6" s="2">
        <v>92.828699999999998</v>
      </c>
    </row>
    <row r="7" spans="1:15" ht="15" customHeight="1" x14ac:dyDescent="0.2">
      <c r="B7" s="1" t="s">
        <v>125</v>
      </c>
      <c r="C7" s="1" t="s">
        <v>126</v>
      </c>
      <c r="D7" s="2">
        <v>4240592.49</v>
      </c>
      <c r="E7" s="2">
        <v>4852700</v>
      </c>
      <c r="F7" s="2">
        <v>4852700</v>
      </c>
      <c r="G7" s="2">
        <v>4538379.5199999996</v>
      </c>
      <c r="H7" s="2">
        <v>107.0222</v>
      </c>
      <c r="I7" s="2">
        <v>93.5227</v>
      </c>
    </row>
    <row r="8" spans="1:15" ht="15" customHeight="1" x14ac:dyDescent="0.2">
      <c r="B8" s="1" t="s">
        <v>127</v>
      </c>
      <c r="C8" s="1" t="s">
        <v>128</v>
      </c>
      <c r="D8" s="2">
        <v>4238261.59</v>
      </c>
      <c r="G8" s="2">
        <v>4534477.5</v>
      </c>
      <c r="H8" s="2">
        <v>106.989</v>
      </c>
      <c r="I8" s="2">
        <v>0</v>
      </c>
    </row>
    <row r="9" spans="1:15" ht="15" customHeight="1" x14ac:dyDescent="0.2">
      <c r="B9" s="1" t="s">
        <v>129</v>
      </c>
      <c r="C9" s="1" t="s">
        <v>130</v>
      </c>
      <c r="D9" s="2">
        <v>2330.9</v>
      </c>
      <c r="G9" s="2">
        <v>3902.02</v>
      </c>
      <c r="H9" s="2">
        <v>167.404</v>
      </c>
      <c r="I9" s="2">
        <v>0</v>
      </c>
    </row>
    <row r="10" spans="1:15" ht="15" customHeight="1" x14ac:dyDescent="0.2">
      <c r="B10" s="1" t="s">
        <v>131</v>
      </c>
      <c r="C10" s="1" t="s">
        <v>132</v>
      </c>
      <c r="D10" s="2">
        <v>302750.96000000002</v>
      </c>
      <c r="E10" s="2">
        <v>408925</v>
      </c>
      <c r="F10" s="2">
        <v>408925</v>
      </c>
      <c r="G10" s="2">
        <v>380581.25</v>
      </c>
      <c r="H10" s="2">
        <v>125.7076</v>
      </c>
      <c r="I10" s="2">
        <v>93.068700000000007</v>
      </c>
    </row>
    <row r="11" spans="1:15" ht="15" customHeight="1" x14ac:dyDescent="0.2">
      <c r="B11" s="1" t="s">
        <v>133</v>
      </c>
      <c r="C11" s="1" t="s">
        <v>134</v>
      </c>
      <c r="D11" s="2">
        <v>302750.96000000002</v>
      </c>
      <c r="G11" s="2">
        <v>380581.25</v>
      </c>
      <c r="H11" s="2">
        <v>125.7076</v>
      </c>
      <c r="I11" s="2">
        <v>0</v>
      </c>
    </row>
    <row r="12" spans="1:15" ht="15" customHeight="1" x14ac:dyDescent="0.2">
      <c r="B12" s="1" t="s">
        <v>135</v>
      </c>
      <c r="C12" s="1" t="s">
        <v>136</v>
      </c>
      <c r="D12" s="2">
        <v>653446.59</v>
      </c>
      <c r="E12" s="2">
        <v>771000</v>
      </c>
      <c r="F12" s="2">
        <v>771000</v>
      </c>
      <c r="G12" s="2">
        <v>681049.64</v>
      </c>
      <c r="H12" s="2">
        <v>104.2242</v>
      </c>
      <c r="I12" s="2">
        <v>88.333200000000005</v>
      </c>
    </row>
    <row r="13" spans="1:15" ht="15" customHeight="1" x14ac:dyDescent="0.2">
      <c r="B13" s="1" t="s">
        <v>137</v>
      </c>
      <c r="C13" s="1" t="s">
        <v>138</v>
      </c>
      <c r="D13" s="2">
        <v>640040.34</v>
      </c>
      <c r="G13" s="2">
        <v>670887.14</v>
      </c>
      <c r="H13" s="2">
        <v>104.81950000000001</v>
      </c>
      <c r="I13" s="2">
        <v>0</v>
      </c>
    </row>
    <row r="14" spans="1:15" ht="15" customHeight="1" x14ac:dyDescent="0.2">
      <c r="B14" s="1" t="s">
        <v>139</v>
      </c>
      <c r="C14" s="1" t="s">
        <v>48</v>
      </c>
      <c r="D14" s="2">
        <v>13406.25</v>
      </c>
      <c r="G14" s="2">
        <v>10162.5</v>
      </c>
      <c r="H14" s="2">
        <v>75.804100000000005</v>
      </c>
      <c r="I14" s="2">
        <v>0</v>
      </c>
    </row>
    <row r="15" spans="1:15" ht="15" customHeight="1" x14ac:dyDescent="0.2">
      <c r="A15" s="1" t="s">
        <v>140</v>
      </c>
      <c r="B15" s="1" t="s">
        <v>141</v>
      </c>
      <c r="C15" s="1" t="s">
        <v>142</v>
      </c>
      <c r="D15" s="2">
        <v>5364309.7699999996</v>
      </c>
      <c r="E15" s="2">
        <v>10666550</v>
      </c>
      <c r="F15" s="2">
        <v>10666550</v>
      </c>
      <c r="G15" s="2">
        <v>5721684.8799999999</v>
      </c>
      <c r="H15" s="2">
        <v>106.66200000000001</v>
      </c>
      <c r="I15" s="2">
        <v>53.641300000000001</v>
      </c>
    </row>
    <row r="16" spans="1:15" ht="15" customHeight="1" x14ac:dyDescent="0.2">
      <c r="B16" s="1" t="s">
        <v>143</v>
      </c>
      <c r="C16" s="1" t="s">
        <v>144</v>
      </c>
      <c r="D16" s="2">
        <v>186703.48</v>
      </c>
      <c r="E16" s="2">
        <v>295000</v>
      </c>
      <c r="F16" s="2">
        <v>295000</v>
      </c>
      <c r="G16" s="2">
        <v>222197.69</v>
      </c>
      <c r="H16" s="2">
        <v>119.011</v>
      </c>
      <c r="I16" s="2">
        <v>75.321200000000005</v>
      </c>
    </row>
    <row r="17" spans="2:9" ht="15" customHeight="1" x14ac:dyDescent="0.2">
      <c r="B17" s="1" t="s">
        <v>145</v>
      </c>
      <c r="C17" s="1" t="s">
        <v>146</v>
      </c>
      <c r="D17" s="2">
        <v>3800</v>
      </c>
      <c r="G17" s="2">
        <v>1400</v>
      </c>
      <c r="H17" s="2">
        <v>36.842100000000002</v>
      </c>
      <c r="I17" s="2">
        <v>0</v>
      </c>
    </row>
    <row r="18" spans="2:9" ht="15" customHeight="1" x14ac:dyDescent="0.2">
      <c r="B18" s="1" t="s">
        <v>147</v>
      </c>
      <c r="C18" s="1" t="s">
        <v>148</v>
      </c>
      <c r="D18" s="2">
        <v>161184.38</v>
      </c>
      <c r="G18" s="2">
        <v>209809.45</v>
      </c>
      <c r="H18" s="2">
        <v>130.16730000000001</v>
      </c>
      <c r="I18" s="2">
        <v>0</v>
      </c>
    </row>
    <row r="19" spans="2:9" ht="15" customHeight="1" x14ac:dyDescent="0.2">
      <c r="B19" s="1" t="s">
        <v>149</v>
      </c>
      <c r="C19" s="1" t="s">
        <v>150</v>
      </c>
      <c r="D19" s="2">
        <v>21719.1</v>
      </c>
      <c r="G19" s="2">
        <v>10988.24</v>
      </c>
      <c r="H19" s="2">
        <v>50.592500000000001</v>
      </c>
      <c r="I19" s="2">
        <v>0</v>
      </c>
    </row>
    <row r="20" spans="2:9" ht="15" customHeight="1" x14ac:dyDescent="0.2">
      <c r="B20" s="1" t="s">
        <v>151</v>
      </c>
      <c r="C20" s="1" t="s">
        <v>152</v>
      </c>
      <c r="D20" s="2">
        <v>1115469.47</v>
      </c>
      <c r="E20" s="2">
        <v>1599400</v>
      </c>
      <c r="F20" s="2">
        <v>1599400</v>
      </c>
      <c r="G20" s="2">
        <v>1214354.1599999999</v>
      </c>
      <c r="H20" s="2">
        <v>108.8648</v>
      </c>
      <c r="I20" s="2">
        <v>75.925600000000003</v>
      </c>
    </row>
    <row r="21" spans="2:9" ht="15" customHeight="1" x14ac:dyDescent="0.2">
      <c r="B21" s="1" t="s">
        <v>153</v>
      </c>
      <c r="C21" s="1" t="s">
        <v>154</v>
      </c>
      <c r="D21" s="2">
        <v>141953.39000000001</v>
      </c>
      <c r="G21" s="2">
        <v>149008.26999999999</v>
      </c>
      <c r="H21" s="2">
        <v>104.96980000000001</v>
      </c>
      <c r="I21" s="2">
        <v>0</v>
      </c>
    </row>
    <row r="22" spans="2:9" ht="15" customHeight="1" x14ac:dyDescent="0.2">
      <c r="B22" s="1" t="s">
        <v>155</v>
      </c>
      <c r="C22" s="1" t="s">
        <v>156</v>
      </c>
      <c r="D22" s="2">
        <v>167957.98</v>
      </c>
      <c r="G22" s="2">
        <v>290518.40000000002</v>
      </c>
      <c r="H22" s="2">
        <v>172.9708</v>
      </c>
      <c r="I22" s="2">
        <v>0</v>
      </c>
    </row>
    <row r="23" spans="2:9" ht="15" customHeight="1" x14ac:dyDescent="0.2">
      <c r="B23" s="1" t="s">
        <v>157</v>
      </c>
      <c r="C23" s="1" t="s">
        <v>158</v>
      </c>
      <c r="D23" s="2">
        <v>611417.68000000005</v>
      </c>
      <c r="G23" s="2">
        <v>673080.14</v>
      </c>
      <c r="H23" s="2">
        <v>110.0851</v>
      </c>
      <c r="I23" s="2">
        <v>0</v>
      </c>
    </row>
    <row r="24" spans="2:9" ht="15" customHeight="1" x14ac:dyDescent="0.2">
      <c r="B24" s="1" t="s">
        <v>159</v>
      </c>
      <c r="C24" s="1" t="s">
        <v>160</v>
      </c>
      <c r="D24" s="2">
        <v>158923.79</v>
      </c>
      <c r="G24" s="2">
        <v>53188.35</v>
      </c>
      <c r="H24" s="2">
        <v>33.467799999999997</v>
      </c>
      <c r="I24" s="2">
        <v>0</v>
      </c>
    </row>
    <row r="25" spans="2:9" ht="15" customHeight="1" x14ac:dyDescent="0.2">
      <c r="B25" s="1" t="s">
        <v>161</v>
      </c>
      <c r="C25" s="1" t="s">
        <v>162</v>
      </c>
      <c r="D25" s="2">
        <v>18833.07</v>
      </c>
      <c r="G25" s="2">
        <v>29298.44</v>
      </c>
      <c r="H25" s="2">
        <v>155.56909999999999</v>
      </c>
      <c r="I25" s="2">
        <v>0</v>
      </c>
    </row>
    <row r="26" spans="2:9" ht="15" customHeight="1" x14ac:dyDescent="0.2">
      <c r="B26" s="1" t="s">
        <v>163</v>
      </c>
      <c r="C26" s="1" t="s">
        <v>164</v>
      </c>
      <c r="D26" s="2">
        <v>16383.56</v>
      </c>
      <c r="G26" s="2">
        <v>19260.560000000001</v>
      </c>
      <c r="H26" s="2">
        <v>117.56019999999999</v>
      </c>
      <c r="I26" s="2">
        <v>0</v>
      </c>
    </row>
    <row r="27" spans="2:9" ht="15" customHeight="1" x14ac:dyDescent="0.2">
      <c r="B27" s="1" t="s">
        <v>165</v>
      </c>
      <c r="C27" s="1" t="s">
        <v>166</v>
      </c>
      <c r="D27" s="2">
        <v>3856103.3</v>
      </c>
      <c r="E27" s="2">
        <v>8299500</v>
      </c>
      <c r="F27" s="2">
        <v>8299500</v>
      </c>
      <c r="G27" s="2">
        <v>3847286.69</v>
      </c>
      <c r="H27" s="2">
        <v>99.771299999999997</v>
      </c>
      <c r="I27" s="2">
        <v>46.355600000000003</v>
      </c>
    </row>
    <row r="28" spans="2:9" ht="15" customHeight="1" x14ac:dyDescent="0.2">
      <c r="B28" s="1" t="s">
        <v>167</v>
      </c>
      <c r="C28" s="1" t="s">
        <v>168</v>
      </c>
      <c r="D28" s="2">
        <v>90192.3</v>
      </c>
      <c r="G28" s="2">
        <v>100759.49</v>
      </c>
      <c r="H28" s="2">
        <v>111.7162</v>
      </c>
      <c r="I28" s="2">
        <v>0</v>
      </c>
    </row>
    <row r="29" spans="2:9" ht="15" customHeight="1" x14ac:dyDescent="0.2">
      <c r="B29" s="1" t="s">
        <v>169</v>
      </c>
      <c r="C29" s="1" t="s">
        <v>170</v>
      </c>
      <c r="D29" s="2">
        <v>2714312.04</v>
      </c>
      <c r="G29" s="2">
        <v>2678128.52</v>
      </c>
      <c r="H29" s="2">
        <v>98.666899999999998</v>
      </c>
      <c r="I29" s="2">
        <v>0</v>
      </c>
    </row>
    <row r="30" spans="2:9" ht="15" customHeight="1" x14ac:dyDescent="0.2">
      <c r="B30" s="1" t="s">
        <v>171</v>
      </c>
      <c r="C30" s="1" t="s">
        <v>172</v>
      </c>
      <c r="D30" s="2">
        <v>11071.88</v>
      </c>
      <c r="G30" s="2">
        <v>18465</v>
      </c>
      <c r="H30" s="2">
        <v>166.77379999999999</v>
      </c>
      <c r="I30" s="2">
        <v>0</v>
      </c>
    </row>
    <row r="31" spans="2:9" ht="15" customHeight="1" x14ac:dyDescent="0.2">
      <c r="B31" s="1" t="s">
        <v>173</v>
      </c>
      <c r="C31" s="1" t="s">
        <v>174</v>
      </c>
      <c r="D31" s="2">
        <v>454106.44</v>
      </c>
      <c r="G31" s="2">
        <v>469884.48</v>
      </c>
      <c r="H31" s="2">
        <v>103.47450000000001</v>
      </c>
      <c r="I31" s="2">
        <v>0</v>
      </c>
    </row>
    <row r="32" spans="2:9" ht="15" customHeight="1" x14ac:dyDescent="0.2">
      <c r="B32" s="1" t="s">
        <v>175</v>
      </c>
      <c r="C32" s="1" t="s">
        <v>176</v>
      </c>
      <c r="D32" s="2">
        <v>36159.769999999997</v>
      </c>
      <c r="G32" s="2">
        <v>20650.259999999998</v>
      </c>
      <c r="H32" s="2">
        <v>57.1083</v>
      </c>
      <c r="I32" s="2">
        <v>0</v>
      </c>
    </row>
    <row r="33" spans="1:9" ht="15" customHeight="1" x14ac:dyDescent="0.2">
      <c r="B33" s="1" t="s">
        <v>177</v>
      </c>
      <c r="C33" s="1" t="s">
        <v>178</v>
      </c>
      <c r="D33" s="2">
        <v>17107.88</v>
      </c>
      <c r="G33" s="2">
        <v>33788.94</v>
      </c>
      <c r="H33" s="2">
        <v>197.5051</v>
      </c>
      <c r="I33" s="2">
        <v>0</v>
      </c>
    </row>
    <row r="34" spans="1:9" ht="15" customHeight="1" x14ac:dyDescent="0.2">
      <c r="B34" s="1" t="s">
        <v>179</v>
      </c>
      <c r="C34" s="1" t="s">
        <v>180</v>
      </c>
      <c r="D34" s="2">
        <v>173126.53</v>
      </c>
      <c r="G34" s="2">
        <v>84995.13</v>
      </c>
      <c r="H34" s="2">
        <v>49.094200000000001</v>
      </c>
      <c r="I34" s="2">
        <v>0</v>
      </c>
    </row>
    <row r="35" spans="1:9" ht="15" customHeight="1" x14ac:dyDescent="0.2">
      <c r="B35" s="1" t="s">
        <v>181</v>
      </c>
      <c r="C35" s="1" t="s">
        <v>182</v>
      </c>
      <c r="D35" s="2">
        <v>153745.10999999999</v>
      </c>
      <c r="G35" s="2">
        <v>160678.68</v>
      </c>
      <c r="H35" s="2">
        <v>104.5097</v>
      </c>
      <c r="I35" s="2">
        <v>0</v>
      </c>
    </row>
    <row r="36" spans="1:9" ht="15" customHeight="1" x14ac:dyDescent="0.2">
      <c r="B36" s="1" t="s">
        <v>183</v>
      </c>
      <c r="C36" s="1" t="s">
        <v>184</v>
      </c>
      <c r="D36" s="2">
        <v>206281.35</v>
      </c>
      <c r="G36" s="2">
        <v>279936.19</v>
      </c>
      <c r="H36" s="2">
        <v>135.70599999999999</v>
      </c>
      <c r="I36" s="2">
        <v>0</v>
      </c>
    </row>
    <row r="37" spans="1:9" ht="15" customHeight="1" x14ac:dyDescent="0.2">
      <c r="B37" s="1" t="s">
        <v>185</v>
      </c>
      <c r="C37" s="1" t="s">
        <v>186</v>
      </c>
      <c r="D37" s="2">
        <v>1435.94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</row>
    <row r="38" spans="1:9" ht="15" customHeight="1" x14ac:dyDescent="0.2">
      <c r="B38" s="1" t="s">
        <v>187</v>
      </c>
      <c r="C38" s="1" t="s">
        <v>188</v>
      </c>
      <c r="D38" s="2">
        <v>1435.94</v>
      </c>
      <c r="G38" s="2">
        <v>0</v>
      </c>
      <c r="H38" s="2">
        <v>0</v>
      </c>
      <c r="I38" s="2">
        <v>0</v>
      </c>
    </row>
    <row r="39" spans="1:9" ht="15" customHeight="1" x14ac:dyDescent="0.2">
      <c r="B39" s="1" t="s">
        <v>189</v>
      </c>
      <c r="C39" s="1" t="s">
        <v>190</v>
      </c>
      <c r="D39" s="2">
        <v>204597.58</v>
      </c>
      <c r="E39" s="2">
        <v>472650</v>
      </c>
      <c r="F39" s="2">
        <v>472650</v>
      </c>
      <c r="G39" s="2">
        <v>437846.34</v>
      </c>
      <c r="H39" s="2">
        <v>214.00360000000001</v>
      </c>
      <c r="I39" s="2">
        <v>92.636399999999995</v>
      </c>
    </row>
    <row r="40" spans="1:9" ht="15" customHeight="1" x14ac:dyDescent="0.2">
      <c r="B40" s="1" t="s">
        <v>191</v>
      </c>
      <c r="C40" s="1" t="s">
        <v>192</v>
      </c>
      <c r="D40" s="2">
        <v>119190.82</v>
      </c>
      <c r="G40" s="2">
        <v>322056.59999999998</v>
      </c>
      <c r="H40" s="2">
        <v>270.20249999999999</v>
      </c>
      <c r="I40" s="2">
        <v>0</v>
      </c>
    </row>
    <row r="41" spans="1:9" ht="15" customHeight="1" x14ac:dyDescent="0.2">
      <c r="B41" s="1" t="s">
        <v>193</v>
      </c>
      <c r="C41" s="1" t="s">
        <v>194</v>
      </c>
      <c r="D41" s="2">
        <v>38017.43</v>
      </c>
      <c r="G41" s="2">
        <v>28152.62</v>
      </c>
      <c r="H41" s="2">
        <v>74.0518</v>
      </c>
      <c r="I41" s="2">
        <v>0</v>
      </c>
    </row>
    <row r="42" spans="1:9" ht="15" customHeight="1" x14ac:dyDescent="0.2">
      <c r="B42" s="1" t="s">
        <v>195</v>
      </c>
      <c r="C42" s="1" t="s">
        <v>196</v>
      </c>
      <c r="D42" s="2">
        <v>39867.58</v>
      </c>
      <c r="G42" s="2">
        <v>42666.239999999998</v>
      </c>
      <c r="H42" s="2">
        <v>107.0198</v>
      </c>
      <c r="I42" s="2">
        <v>0</v>
      </c>
    </row>
    <row r="43" spans="1:9" ht="15" customHeight="1" x14ac:dyDescent="0.2">
      <c r="B43" s="1" t="s">
        <v>197</v>
      </c>
      <c r="C43" s="1" t="s">
        <v>198</v>
      </c>
      <c r="D43" s="2">
        <v>305.75</v>
      </c>
      <c r="G43" s="2">
        <v>137.5</v>
      </c>
      <c r="H43" s="2">
        <v>44.971299999999999</v>
      </c>
      <c r="I43" s="2">
        <v>0</v>
      </c>
    </row>
    <row r="44" spans="1:9" ht="15" customHeight="1" x14ac:dyDescent="0.2">
      <c r="B44" s="1" t="s">
        <v>199</v>
      </c>
      <c r="C44" s="1" t="s">
        <v>190</v>
      </c>
      <c r="D44" s="2">
        <v>7216</v>
      </c>
      <c r="G44" s="2">
        <v>44833.38</v>
      </c>
      <c r="H44" s="2">
        <v>621.30510000000004</v>
      </c>
      <c r="I44" s="2">
        <v>0</v>
      </c>
    </row>
    <row r="45" spans="1:9" ht="15" customHeight="1" x14ac:dyDescent="0.2">
      <c r="A45" s="1" t="s">
        <v>200</v>
      </c>
      <c r="B45" s="1" t="s">
        <v>201</v>
      </c>
      <c r="C45" s="1" t="s">
        <v>202</v>
      </c>
      <c r="D45" s="2">
        <v>258448.22</v>
      </c>
      <c r="E45" s="2">
        <v>186500</v>
      </c>
      <c r="F45" s="2">
        <v>186500</v>
      </c>
      <c r="G45" s="2">
        <v>83914.240000000005</v>
      </c>
      <c r="H45" s="2">
        <v>32.468400000000003</v>
      </c>
      <c r="I45" s="2">
        <v>44.994199999999999</v>
      </c>
    </row>
    <row r="46" spans="1:9" ht="15" customHeight="1" x14ac:dyDescent="0.2">
      <c r="B46" s="1" t="s">
        <v>203</v>
      </c>
      <c r="C46" s="1" t="s">
        <v>204</v>
      </c>
      <c r="D46" s="2">
        <v>109370.43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</row>
    <row r="47" spans="1:9" ht="15" customHeight="1" x14ac:dyDescent="0.2">
      <c r="B47" s="1" t="s">
        <v>205</v>
      </c>
      <c r="C47" s="1" t="s">
        <v>206</v>
      </c>
      <c r="D47" s="2">
        <v>109370.43</v>
      </c>
      <c r="G47" s="2">
        <v>0</v>
      </c>
      <c r="H47" s="2">
        <v>0</v>
      </c>
      <c r="I47" s="2">
        <v>0</v>
      </c>
    </row>
    <row r="48" spans="1:9" ht="15" customHeight="1" x14ac:dyDescent="0.2">
      <c r="B48" s="1" t="s">
        <v>207</v>
      </c>
      <c r="C48" s="1" t="s">
        <v>208</v>
      </c>
      <c r="D48" s="2">
        <v>149077.79</v>
      </c>
      <c r="E48" s="2">
        <v>186500</v>
      </c>
      <c r="F48" s="2">
        <v>186500</v>
      </c>
      <c r="G48" s="2">
        <v>83914.240000000005</v>
      </c>
      <c r="H48" s="2">
        <v>56.288800000000002</v>
      </c>
      <c r="I48" s="2">
        <v>44.994199999999999</v>
      </c>
    </row>
    <row r="49" spans="1:9" ht="15" customHeight="1" x14ac:dyDescent="0.2">
      <c r="B49" s="1" t="s">
        <v>209</v>
      </c>
      <c r="C49" s="1" t="s">
        <v>210</v>
      </c>
      <c r="D49" s="2">
        <v>131002.75</v>
      </c>
      <c r="G49" s="2">
        <v>72470.490000000005</v>
      </c>
      <c r="H49" s="2">
        <v>55.319800000000001</v>
      </c>
      <c r="I49" s="2">
        <v>0</v>
      </c>
    </row>
    <row r="50" spans="1:9" ht="15" customHeight="1" x14ac:dyDescent="0.2">
      <c r="B50" s="1" t="s">
        <v>211</v>
      </c>
      <c r="C50" s="1" t="s">
        <v>212</v>
      </c>
      <c r="D50" s="2">
        <v>18075.04</v>
      </c>
      <c r="G50" s="2">
        <v>11443.75</v>
      </c>
      <c r="H50" s="2">
        <v>63.312399999999997</v>
      </c>
      <c r="I50" s="2">
        <v>0</v>
      </c>
    </row>
    <row r="51" spans="1:9" ht="15" customHeight="1" x14ac:dyDescent="0.2">
      <c r="A51" s="1" t="s">
        <v>213</v>
      </c>
      <c r="B51" s="1" t="s">
        <v>214</v>
      </c>
      <c r="C51" s="1" t="s">
        <v>215</v>
      </c>
      <c r="D51" s="2">
        <v>86103.97</v>
      </c>
      <c r="E51" s="2">
        <v>367200</v>
      </c>
      <c r="F51" s="2">
        <v>367200</v>
      </c>
      <c r="G51" s="2">
        <v>181332.48000000001</v>
      </c>
      <c r="H51" s="2">
        <v>210.59710000000001</v>
      </c>
      <c r="I51" s="2">
        <v>49.382399999999997</v>
      </c>
    </row>
    <row r="52" spans="1:9" ht="15" customHeight="1" x14ac:dyDescent="0.2">
      <c r="B52" s="1" t="s">
        <v>216</v>
      </c>
      <c r="C52" s="1" t="s">
        <v>217</v>
      </c>
      <c r="D52" s="2">
        <v>0</v>
      </c>
      <c r="E52" s="2">
        <v>27200</v>
      </c>
      <c r="F52" s="2">
        <v>27200</v>
      </c>
      <c r="G52" s="2">
        <v>0</v>
      </c>
      <c r="H52" s="2">
        <v>0</v>
      </c>
      <c r="I52" s="2">
        <v>0</v>
      </c>
    </row>
    <row r="53" spans="1:9" ht="15" customHeight="1" x14ac:dyDescent="0.2">
      <c r="B53" s="1" t="s">
        <v>218</v>
      </c>
      <c r="C53" s="1" t="s">
        <v>215</v>
      </c>
      <c r="D53" s="2">
        <v>86103.97</v>
      </c>
      <c r="E53" s="2">
        <v>340000</v>
      </c>
      <c r="F53" s="2">
        <v>340000</v>
      </c>
      <c r="G53" s="2">
        <v>181332.48000000001</v>
      </c>
      <c r="H53" s="2">
        <v>210.59710000000001</v>
      </c>
      <c r="I53" s="2">
        <v>53.332999999999998</v>
      </c>
    </row>
    <row r="54" spans="1:9" ht="15" customHeight="1" x14ac:dyDescent="0.2">
      <c r="B54" s="1" t="s">
        <v>219</v>
      </c>
      <c r="C54" s="1" t="s">
        <v>220</v>
      </c>
      <c r="D54" s="2">
        <v>3816</v>
      </c>
      <c r="G54" s="2">
        <v>18550.310000000001</v>
      </c>
      <c r="H54" s="2">
        <v>486.11919999999998</v>
      </c>
      <c r="I54" s="2">
        <v>0</v>
      </c>
    </row>
    <row r="55" spans="1:9" ht="15" customHeight="1" x14ac:dyDescent="0.2">
      <c r="B55" s="1" t="s">
        <v>221</v>
      </c>
      <c r="C55" s="1" t="s">
        <v>222</v>
      </c>
      <c r="D55" s="2">
        <v>82287.97</v>
      </c>
      <c r="G55" s="2">
        <v>162782.17000000001</v>
      </c>
      <c r="H55" s="2">
        <v>197.8201</v>
      </c>
      <c r="I55" s="2">
        <v>0</v>
      </c>
    </row>
    <row r="56" spans="1:9" ht="15" customHeight="1" x14ac:dyDescent="0.2">
      <c r="A56" s="1" t="s">
        <v>223</v>
      </c>
      <c r="B56" s="1" t="s">
        <v>224</v>
      </c>
      <c r="C56" s="1" t="s">
        <v>225</v>
      </c>
      <c r="D56" s="2">
        <v>312607.82</v>
      </c>
      <c r="E56" s="2">
        <v>538800</v>
      </c>
      <c r="F56" s="2">
        <v>538800</v>
      </c>
      <c r="G56" s="2">
        <v>435413.48</v>
      </c>
      <c r="H56" s="2">
        <v>139.2842</v>
      </c>
      <c r="I56" s="2">
        <v>80.811700000000002</v>
      </c>
    </row>
    <row r="57" spans="1:9" ht="15" customHeight="1" x14ac:dyDescent="0.2">
      <c r="B57" s="1" t="s">
        <v>226</v>
      </c>
      <c r="C57" s="1" t="s">
        <v>227</v>
      </c>
      <c r="D57" s="2">
        <v>312607.82</v>
      </c>
      <c r="E57" s="2">
        <v>538800</v>
      </c>
      <c r="F57" s="2">
        <v>538800</v>
      </c>
      <c r="G57" s="2">
        <v>435413.48</v>
      </c>
      <c r="H57" s="2">
        <v>139.2842</v>
      </c>
      <c r="I57" s="2">
        <v>80.811700000000002</v>
      </c>
    </row>
    <row r="58" spans="1:9" ht="15" customHeight="1" x14ac:dyDescent="0.2">
      <c r="B58" s="1" t="s">
        <v>228</v>
      </c>
      <c r="C58" s="1" t="s">
        <v>229</v>
      </c>
      <c r="D58" s="2">
        <v>311629.28000000003</v>
      </c>
      <c r="G58" s="2">
        <v>415413.48</v>
      </c>
      <c r="H58" s="2">
        <v>133.30369999999999</v>
      </c>
      <c r="I58" s="2">
        <v>0</v>
      </c>
    </row>
    <row r="59" spans="1:9" ht="15" customHeight="1" x14ac:dyDescent="0.2">
      <c r="B59" s="1" t="s">
        <v>230</v>
      </c>
      <c r="C59" s="1" t="s">
        <v>231</v>
      </c>
      <c r="D59" s="2">
        <v>978.54</v>
      </c>
      <c r="G59" s="2">
        <v>0</v>
      </c>
      <c r="H59" s="2">
        <v>0</v>
      </c>
      <c r="I59" s="2">
        <v>0</v>
      </c>
    </row>
    <row r="60" spans="1:9" ht="15" customHeight="1" x14ac:dyDescent="0.2">
      <c r="B60" s="1" t="s">
        <v>232</v>
      </c>
      <c r="C60" s="1" t="s">
        <v>233</v>
      </c>
      <c r="D60" s="2">
        <v>0</v>
      </c>
      <c r="G60" s="2">
        <v>20000</v>
      </c>
      <c r="H60" s="2">
        <v>0</v>
      </c>
      <c r="I60" s="2">
        <v>0</v>
      </c>
    </row>
    <row r="61" spans="1:9" ht="15" customHeight="1" x14ac:dyDescent="0.2">
      <c r="A61" s="1" t="s">
        <v>200</v>
      </c>
      <c r="B61" s="1" t="s">
        <v>234</v>
      </c>
      <c r="C61" s="1" t="s">
        <v>235</v>
      </c>
      <c r="D61" s="2">
        <v>608565.55000000005</v>
      </c>
      <c r="E61" s="2">
        <v>926000</v>
      </c>
      <c r="F61" s="2">
        <v>926000</v>
      </c>
      <c r="G61" s="2">
        <v>705896.64</v>
      </c>
      <c r="H61" s="2">
        <v>115.9935</v>
      </c>
      <c r="I61" s="2">
        <v>76.230699999999999</v>
      </c>
    </row>
    <row r="62" spans="1:9" ht="15" customHeight="1" x14ac:dyDescent="0.2">
      <c r="B62" s="1" t="s">
        <v>236</v>
      </c>
      <c r="C62" s="1" t="s">
        <v>237</v>
      </c>
      <c r="D62" s="2">
        <v>608565.55000000005</v>
      </c>
      <c r="E62" s="2">
        <v>926000</v>
      </c>
      <c r="F62" s="2">
        <v>926000</v>
      </c>
      <c r="G62" s="2">
        <v>705896.64</v>
      </c>
      <c r="H62" s="2">
        <v>115.9935</v>
      </c>
      <c r="I62" s="2">
        <v>76.230699999999999</v>
      </c>
    </row>
    <row r="63" spans="1:9" ht="15" customHeight="1" x14ac:dyDescent="0.2">
      <c r="B63" s="1" t="s">
        <v>238</v>
      </c>
      <c r="C63" s="1" t="s">
        <v>239</v>
      </c>
      <c r="D63" s="2">
        <v>433520</v>
      </c>
      <c r="G63" s="2">
        <v>457886.75</v>
      </c>
      <c r="H63" s="2">
        <v>105.6206</v>
      </c>
      <c r="I63" s="2">
        <v>0</v>
      </c>
    </row>
    <row r="64" spans="1:9" ht="15" customHeight="1" x14ac:dyDescent="0.2">
      <c r="B64" s="1" t="s">
        <v>240</v>
      </c>
      <c r="C64" s="1" t="s">
        <v>241</v>
      </c>
      <c r="D64" s="2">
        <v>175045.55</v>
      </c>
      <c r="G64" s="2">
        <v>248009.89</v>
      </c>
      <c r="H64" s="2">
        <v>141.68299999999999</v>
      </c>
      <c r="I64" s="2">
        <v>0</v>
      </c>
    </row>
    <row r="65" spans="1:9" ht="15" customHeight="1" x14ac:dyDescent="0.2">
      <c r="A65" s="1" t="s">
        <v>242</v>
      </c>
      <c r="B65" s="1" t="s">
        <v>243</v>
      </c>
      <c r="C65" s="1" t="s">
        <v>244</v>
      </c>
      <c r="D65" s="2">
        <v>1934443.48</v>
      </c>
      <c r="E65" s="2">
        <v>2628900</v>
      </c>
      <c r="F65" s="2">
        <v>2628900</v>
      </c>
      <c r="G65" s="2">
        <v>2465714.64</v>
      </c>
      <c r="H65" s="2">
        <v>127.4637</v>
      </c>
      <c r="I65" s="2">
        <v>93.792599999999993</v>
      </c>
    </row>
    <row r="66" spans="1:9" ht="15" customHeight="1" x14ac:dyDescent="0.2">
      <c r="B66" s="1" t="s">
        <v>245</v>
      </c>
      <c r="C66" s="1" t="s">
        <v>82</v>
      </c>
      <c r="D66" s="2">
        <v>1647882.76</v>
      </c>
      <c r="E66" s="2">
        <v>2123900</v>
      </c>
      <c r="F66" s="2">
        <v>2123900</v>
      </c>
      <c r="G66" s="2">
        <v>1950798.95</v>
      </c>
      <c r="H66" s="2">
        <v>118.38209999999999</v>
      </c>
      <c r="I66" s="2">
        <v>91.849800000000002</v>
      </c>
    </row>
    <row r="67" spans="1:9" ht="15" customHeight="1" x14ac:dyDescent="0.2">
      <c r="B67" s="1" t="s">
        <v>246</v>
      </c>
      <c r="C67" s="1" t="s">
        <v>247</v>
      </c>
      <c r="D67" s="2">
        <v>1647882.76</v>
      </c>
      <c r="G67" s="2">
        <v>1950798.95</v>
      </c>
      <c r="H67" s="2">
        <v>118.38209999999999</v>
      </c>
      <c r="I67" s="2">
        <v>0</v>
      </c>
    </row>
    <row r="68" spans="1:9" ht="15" customHeight="1" x14ac:dyDescent="0.2">
      <c r="B68" s="1" t="s">
        <v>248</v>
      </c>
      <c r="C68" s="1" t="s">
        <v>249</v>
      </c>
      <c r="D68" s="2">
        <v>266560.71999999997</v>
      </c>
      <c r="E68" s="2">
        <v>380000</v>
      </c>
      <c r="F68" s="2">
        <v>380000</v>
      </c>
      <c r="G68" s="2">
        <v>272383.13</v>
      </c>
      <c r="H68" s="2">
        <v>102.1842</v>
      </c>
      <c r="I68" s="2">
        <v>71.679699999999997</v>
      </c>
    </row>
    <row r="69" spans="1:9" ht="15" customHeight="1" x14ac:dyDescent="0.2">
      <c r="B69" s="1" t="s">
        <v>250</v>
      </c>
      <c r="C69" s="1" t="s">
        <v>251</v>
      </c>
      <c r="D69" s="2">
        <v>266560.71999999997</v>
      </c>
      <c r="G69" s="2">
        <v>272383.13</v>
      </c>
      <c r="H69" s="2">
        <v>102.1842</v>
      </c>
      <c r="I69" s="2">
        <v>0</v>
      </c>
    </row>
    <row r="70" spans="1:9" ht="15" customHeight="1" x14ac:dyDescent="0.2">
      <c r="B70" s="1" t="s">
        <v>252</v>
      </c>
      <c r="C70" s="1" t="s">
        <v>253</v>
      </c>
      <c r="D70" s="2">
        <v>0</v>
      </c>
      <c r="E70" s="2">
        <v>50000</v>
      </c>
      <c r="F70" s="2">
        <v>50000</v>
      </c>
      <c r="G70" s="2">
        <v>49937.71</v>
      </c>
      <c r="H70" s="2">
        <v>0</v>
      </c>
      <c r="I70" s="2">
        <v>99.875399999999999</v>
      </c>
    </row>
    <row r="71" spans="1:9" ht="15" customHeight="1" x14ac:dyDescent="0.2">
      <c r="B71" s="1" t="s">
        <v>254</v>
      </c>
      <c r="C71" s="1" t="s">
        <v>255</v>
      </c>
      <c r="D71" s="2">
        <v>0</v>
      </c>
      <c r="G71" s="2">
        <v>49937.71</v>
      </c>
      <c r="H71" s="2">
        <v>0</v>
      </c>
      <c r="I71" s="2">
        <v>0</v>
      </c>
    </row>
    <row r="72" spans="1:9" ht="15" customHeight="1" x14ac:dyDescent="0.2">
      <c r="B72" s="1" t="s">
        <v>256</v>
      </c>
      <c r="C72" s="1" t="s">
        <v>257</v>
      </c>
      <c r="D72" s="2">
        <v>20000</v>
      </c>
      <c r="E72" s="2">
        <v>75000</v>
      </c>
      <c r="F72" s="2">
        <v>75000</v>
      </c>
      <c r="G72" s="2">
        <v>192594.85</v>
      </c>
      <c r="H72" s="2">
        <v>962.9742</v>
      </c>
      <c r="I72" s="2">
        <v>256.79309999999998</v>
      </c>
    </row>
    <row r="73" spans="1:9" ht="15" customHeight="1" x14ac:dyDescent="0.2">
      <c r="B73" s="1" t="s">
        <v>258</v>
      </c>
      <c r="C73" s="1" t="s">
        <v>257</v>
      </c>
      <c r="D73" s="2">
        <v>20000</v>
      </c>
      <c r="G73" s="2">
        <v>192594.85</v>
      </c>
      <c r="H73" s="2">
        <v>962.9742</v>
      </c>
      <c r="I73" s="2">
        <v>0</v>
      </c>
    </row>
    <row r="74" spans="1:9" ht="15" customHeight="1" x14ac:dyDescent="0.2">
      <c r="A74" s="1" t="s">
        <v>259</v>
      </c>
      <c r="B74" s="1" t="s">
        <v>260</v>
      </c>
      <c r="C74" s="1" t="s">
        <v>261</v>
      </c>
      <c r="D74" s="2">
        <v>3148190.28</v>
      </c>
      <c r="E74" s="2">
        <v>20542496.940000001</v>
      </c>
      <c r="F74" s="2">
        <v>20542496.940000001</v>
      </c>
      <c r="G74" s="2">
        <v>5413824.0800000001</v>
      </c>
      <c r="H74" s="2">
        <v>171.96619999999999</v>
      </c>
      <c r="I74" s="2">
        <v>26.354199999999999</v>
      </c>
    </row>
    <row r="75" spans="1:9" ht="15" customHeight="1" x14ac:dyDescent="0.2">
      <c r="A75" s="1" t="s">
        <v>262</v>
      </c>
      <c r="B75" s="1" t="s">
        <v>263</v>
      </c>
      <c r="C75" s="1" t="s">
        <v>264</v>
      </c>
      <c r="D75" s="2">
        <v>0</v>
      </c>
      <c r="E75" s="2">
        <v>1410000</v>
      </c>
      <c r="F75" s="2">
        <v>1410000</v>
      </c>
      <c r="G75" s="2">
        <v>0</v>
      </c>
      <c r="H75" s="2">
        <v>0</v>
      </c>
      <c r="I75" s="2">
        <v>0</v>
      </c>
    </row>
    <row r="76" spans="1:9" ht="15" customHeight="1" x14ac:dyDescent="0.2">
      <c r="B76" s="1" t="s">
        <v>265</v>
      </c>
      <c r="C76" s="1" t="s">
        <v>266</v>
      </c>
      <c r="D76" s="2">
        <v>0</v>
      </c>
      <c r="E76" s="2">
        <v>910000</v>
      </c>
      <c r="F76" s="2">
        <v>910000</v>
      </c>
      <c r="G76" s="2">
        <v>0</v>
      </c>
      <c r="H76" s="2">
        <v>0</v>
      </c>
      <c r="I76" s="2">
        <v>0</v>
      </c>
    </row>
    <row r="77" spans="1:9" ht="15" customHeight="1" x14ac:dyDescent="0.2">
      <c r="B77" s="1" t="s">
        <v>267</v>
      </c>
      <c r="C77" s="1" t="s">
        <v>268</v>
      </c>
      <c r="D77" s="2">
        <v>0</v>
      </c>
      <c r="E77" s="2">
        <v>500000</v>
      </c>
      <c r="F77" s="2">
        <v>500000</v>
      </c>
      <c r="G77" s="2">
        <v>0</v>
      </c>
      <c r="H77" s="2">
        <v>0</v>
      </c>
      <c r="I77" s="2">
        <v>0</v>
      </c>
    </row>
    <row r="78" spans="1:9" ht="15" customHeight="1" x14ac:dyDescent="0.2">
      <c r="A78" s="1" t="s">
        <v>259</v>
      </c>
      <c r="B78" s="1" t="s">
        <v>269</v>
      </c>
      <c r="C78" s="1" t="s">
        <v>270</v>
      </c>
      <c r="D78" s="2">
        <v>2741655.01</v>
      </c>
      <c r="E78" s="2">
        <v>18410496.940000001</v>
      </c>
      <c r="F78" s="2">
        <v>18410496.940000001</v>
      </c>
      <c r="G78" s="2">
        <v>5088652.57</v>
      </c>
      <c r="H78" s="2">
        <v>185.60509999999999</v>
      </c>
      <c r="I78" s="2">
        <v>27.639900000000001</v>
      </c>
    </row>
    <row r="79" spans="1:9" ht="15" customHeight="1" x14ac:dyDescent="0.2">
      <c r="B79" s="1" t="s">
        <v>271</v>
      </c>
      <c r="C79" s="1" t="s">
        <v>272</v>
      </c>
      <c r="D79" s="2">
        <v>2474908.69</v>
      </c>
      <c r="E79" s="2">
        <v>16579996.939999999</v>
      </c>
      <c r="F79" s="2">
        <v>16579996.939999999</v>
      </c>
      <c r="G79" s="2">
        <v>4440977.04</v>
      </c>
      <c r="H79" s="2">
        <v>179.44</v>
      </c>
      <c r="I79" s="2">
        <v>26.7851</v>
      </c>
    </row>
    <row r="80" spans="1:9" ht="15" customHeight="1" x14ac:dyDescent="0.2">
      <c r="B80" s="1" t="s">
        <v>273</v>
      </c>
      <c r="C80" s="1" t="s">
        <v>274</v>
      </c>
      <c r="D80" s="2">
        <v>0</v>
      </c>
      <c r="G80" s="2">
        <v>42300</v>
      </c>
      <c r="H80" s="2">
        <v>0</v>
      </c>
      <c r="I80" s="2">
        <v>0</v>
      </c>
    </row>
    <row r="81" spans="1:9" ht="15" customHeight="1" x14ac:dyDescent="0.2">
      <c r="B81" s="1" t="s">
        <v>275</v>
      </c>
      <c r="C81" s="1" t="s">
        <v>276</v>
      </c>
      <c r="D81" s="2">
        <v>2217433.0699999998</v>
      </c>
      <c r="G81" s="2">
        <v>2524596.35</v>
      </c>
      <c r="H81" s="2">
        <v>113.8522</v>
      </c>
      <c r="I81" s="2">
        <v>0</v>
      </c>
    </row>
    <row r="82" spans="1:9" ht="15" customHeight="1" x14ac:dyDescent="0.2">
      <c r="B82" s="1" t="s">
        <v>277</v>
      </c>
      <c r="C82" s="1" t="s">
        <v>278</v>
      </c>
      <c r="D82" s="2">
        <v>257475.62</v>
      </c>
      <c r="G82" s="2">
        <v>1874080.69</v>
      </c>
      <c r="H82" s="2">
        <v>727.86720000000003</v>
      </c>
      <c r="I82" s="2">
        <v>0</v>
      </c>
    </row>
    <row r="83" spans="1:9" ht="15" customHeight="1" x14ac:dyDescent="0.2">
      <c r="B83" s="1" t="s">
        <v>279</v>
      </c>
      <c r="C83" s="1" t="s">
        <v>280</v>
      </c>
      <c r="D83" s="2">
        <v>181187.55</v>
      </c>
      <c r="E83" s="2">
        <v>665000</v>
      </c>
      <c r="F83" s="2">
        <v>665000</v>
      </c>
      <c r="G83" s="2">
        <v>265050.53000000003</v>
      </c>
      <c r="H83" s="2">
        <v>146.2851</v>
      </c>
      <c r="I83" s="2">
        <v>39.857199999999999</v>
      </c>
    </row>
    <row r="84" spans="1:9" ht="15" customHeight="1" x14ac:dyDescent="0.2">
      <c r="B84" s="1" t="s">
        <v>281</v>
      </c>
      <c r="C84" s="1" t="s">
        <v>282</v>
      </c>
      <c r="D84" s="2">
        <v>51744.07</v>
      </c>
      <c r="G84" s="2">
        <v>1627.5</v>
      </c>
      <c r="H84" s="2">
        <v>3.1452</v>
      </c>
      <c r="I84" s="2">
        <v>0</v>
      </c>
    </row>
    <row r="85" spans="1:9" ht="15" customHeight="1" x14ac:dyDescent="0.2">
      <c r="B85" s="1" t="s">
        <v>283</v>
      </c>
      <c r="C85" s="1" t="s">
        <v>284</v>
      </c>
      <c r="D85" s="2">
        <v>1599.98</v>
      </c>
      <c r="G85" s="2">
        <v>15687.15</v>
      </c>
      <c r="H85" s="2">
        <v>980.45910000000003</v>
      </c>
      <c r="I85" s="2">
        <v>0</v>
      </c>
    </row>
    <row r="86" spans="1:9" ht="15" customHeight="1" x14ac:dyDescent="0.2">
      <c r="B86" s="1" t="s">
        <v>285</v>
      </c>
      <c r="C86" s="1" t="s">
        <v>286</v>
      </c>
      <c r="D86" s="2">
        <v>0</v>
      </c>
      <c r="G86" s="2">
        <v>31506</v>
      </c>
      <c r="H86" s="2">
        <v>0</v>
      </c>
      <c r="I86" s="2">
        <v>0</v>
      </c>
    </row>
    <row r="87" spans="1:9" ht="15" customHeight="1" x14ac:dyDescent="0.2">
      <c r="B87" s="1" t="s">
        <v>287</v>
      </c>
      <c r="C87" s="1" t="s">
        <v>288</v>
      </c>
      <c r="D87" s="2">
        <v>127843.5</v>
      </c>
      <c r="G87" s="2">
        <v>216229.88</v>
      </c>
      <c r="H87" s="2">
        <v>169.13630000000001</v>
      </c>
      <c r="I87" s="2">
        <v>0</v>
      </c>
    </row>
    <row r="88" spans="1:9" ht="15" customHeight="1" x14ac:dyDescent="0.2">
      <c r="B88" s="1" t="s">
        <v>289</v>
      </c>
      <c r="C88" s="1" t="s">
        <v>290</v>
      </c>
      <c r="D88" s="2">
        <v>16933.759999999998</v>
      </c>
      <c r="E88" s="2">
        <v>67500</v>
      </c>
      <c r="F88" s="2">
        <v>67500</v>
      </c>
      <c r="G88" s="2">
        <v>65875</v>
      </c>
      <c r="H88" s="2">
        <v>389.01569999999998</v>
      </c>
      <c r="I88" s="2">
        <v>97.592500000000001</v>
      </c>
    </row>
    <row r="89" spans="1:9" ht="15" customHeight="1" x14ac:dyDescent="0.2">
      <c r="B89" s="1" t="s">
        <v>291</v>
      </c>
      <c r="C89" s="1" t="s">
        <v>292</v>
      </c>
      <c r="D89" s="2">
        <v>16933.759999999998</v>
      </c>
      <c r="G89" s="2">
        <v>65875</v>
      </c>
      <c r="H89" s="2">
        <v>389.01569999999998</v>
      </c>
      <c r="I89" s="2">
        <v>0</v>
      </c>
    </row>
    <row r="90" spans="1:9" ht="15" customHeight="1" x14ac:dyDescent="0.2">
      <c r="B90" s="1" t="s">
        <v>293</v>
      </c>
      <c r="C90" s="1" t="s">
        <v>294</v>
      </c>
      <c r="D90" s="2">
        <v>68625.009999999995</v>
      </c>
      <c r="E90" s="2">
        <v>1098000</v>
      </c>
      <c r="F90" s="2">
        <v>1098000</v>
      </c>
      <c r="G90" s="2">
        <v>316750</v>
      </c>
      <c r="H90" s="2">
        <v>461.56639999999999</v>
      </c>
      <c r="I90" s="2">
        <v>28.847899999999999</v>
      </c>
    </row>
    <row r="91" spans="1:9" ht="15" customHeight="1" x14ac:dyDescent="0.2">
      <c r="B91" s="1" t="s">
        <v>295</v>
      </c>
      <c r="C91" s="1" t="s">
        <v>296</v>
      </c>
      <c r="D91" s="2">
        <v>19375</v>
      </c>
      <c r="G91" s="2">
        <v>18750</v>
      </c>
      <c r="H91" s="2">
        <v>96.774100000000004</v>
      </c>
      <c r="I91" s="2">
        <v>0</v>
      </c>
    </row>
    <row r="92" spans="1:9" ht="15" customHeight="1" x14ac:dyDescent="0.2">
      <c r="B92" s="1" t="s">
        <v>297</v>
      </c>
      <c r="C92" s="1" t="s">
        <v>298</v>
      </c>
      <c r="D92" s="2">
        <v>49250.01</v>
      </c>
      <c r="G92" s="2">
        <v>298000</v>
      </c>
      <c r="H92" s="2">
        <v>605.07600000000002</v>
      </c>
      <c r="I92" s="2">
        <v>0</v>
      </c>
    </row>
    <row r="93" spans="1:9" ht="15" customHeight="1" x14ac:dyDescent="0.2">
      <c r="A93" s="1" t="s">
        <v>299</v>
      </c>
      <c r="B93" s="1" t="s">
        <v>300</v>
      </c>
      <c r="C93" s="1" t="s">
        <v>301</v>
      </c>
      <c r="D93" s="2">
        <v>406535.27</v>
      </c>
      <c r="E93" s="2">
        <v>722000</v>
      </c>
      <c r="F93" s="2">
        <v>722000</v>
      </c>
      <c r="G93" s="2">
        <v>325171.51</v>
      </c>
      <c r="H93" s="2">
        <v>79.986000000000004</v>
      </c>
      <c r="I93" s="2">
        <v>45.037599999999998</v>
      </c>
    </row>
    <row r="94" spans="1:9" ht="15" customHeight="1" x14ac:dyDescent="0.2">
      <c r="B94" s="1" t="s">
        <v>302</v>
      </c>
      <c r="C94" s="1" t="s">
        <v>303</v>
      </c>
      <c r="D94" s="2">
        <v>406535.27</v>
      </c>
      <c r="E94" s="2">
        <v>722000</v>
      </c>
      <c r="F94" s="2">
        <v>722000</v>
      </c>
      <c r="G94" s="2">
        <v>325171.51</v>
      </c>
      <c r="H94" s="2">
        <v>79.986000000000004</v>
      </c>
      <c r="I94" s="2">
        <v>45.037599999999998</v>
      </c>
    </row>
    <row r="95" spans="1:9" ht="15" customHeight="1" x14ac:dyDescent="0.2">
      <c r="B95" s="1" t="s">
        <v>304</v>
      </c>
      <c r="C95" s="1" t="s">
        <v>303</v>
      </c>
      <c r="D95" s="2">
        <v>406535.27</v>
      </c>
      <c r="G95" s="2">
        <v>325171.51</v>
      </c>
      <c r="H95" s="2">
        <v>79.986000000000004</v>
      </c>
      <c r="I95" s="2">
        <v>0</v>
      </c>
    </row>
    <row r="96" spans="1:9" ht="15" customHeight="1" x14ac:dyDescent="0.2">
      <c r="A96" s="1" t="s">
        <v>223</v>
      </c>
      <c r="B96" s="1" t="s">
        <v>305</v>
      </c>
      <c r="C96" s="1" t="s">
        <v>306</v>
      </c>
      <c r="D96" s="2">
        <v>5146430.66</v>
      </c>
      <c r="E96" s="2">
        <v>500000</v>
      </c>
      <c r="F96" s="2">
        <v>500000</v>
      </c>
      <c r="G96" s="2">
        <v>500000</v>
      </c>
      <c r="H96" s="2">
        <v>9.7154000000000007</v>
      </c>
      <c r="I96" s="2">
        <v>100</v>
      </c>
    </row>
    <row r="97" spans="1:9" ht="15" customHeight="1" x14ac:dyDescent="0.2">
      <c r="A97" s="1" t="s">
        <v>94</v>
      </c>
      <c r="B97" s="1" t="s">
        <v>307</v>
      </c>
      <c r="C97" s="1" t="s">
        <v>308</v>
      </c>
      <c r="D97" s="2">
        <v>500000</v>
      </c>
      <c r="E97" s="2">
        <v>500000</v>
      </c>
      <c r="F97" s="2">
        <v>500000</v>
      </c>
      <c r="G97" s="2">
        <v>500000</v>
      </c>
      <c r="H97" s="2">
        <v>100</v>
      </c>
      <c r="I97" s="2">
        <v>100</v>
      </c>
    </row>
    <row r="98" spans="1:9" ht="15" customHeight="1" x14ac:dyDescent="0.2">
      <c r="B98" s="1" t="s">
        <v>309</v>
      </c>
      <c r="C98" s="1" t="s">
        <v>310</v>
      </c>
      <c r="D98" s="2">
        <v>500000</v>
      </c>
      <c r="E98" s="2">
        <v>500000</v>
      </c>
      <c r="F98" s="2">
        <v>500000</v>
      </c>
      <c r="G98" s="2">
        <v>500000</v>
      </c>
      <c r="H98" s="2">
        <v>100</v>
      </c>
      <c r="I98" s="2">
        <v>100</v>
      </c>
    </row>
    <row r="99" spans="1:9" ht="15" customHeight="1" x14ac:dyDescent="0.2">
      <c r="B99" s="1" t="s">
        <v>311</v>
      </c>
      <c r="C99" s="1" t="s">
        <v>312</v>
      </c>
      <c r="D99" s="2">
        <v>500000</v>
      </c>
      <c r="G99" s="2">
        <v>500000</v>
      </c>
      <c r="H99" s="2">
        <v>100</v>
      </c>
      <c r="I99" s="2">
        <v>0</v>
      </c>
    </row>
    <row r="100" spans="1:9" ht="15" customHeight="1" x14ac:dyDescent="0.2">
      <c r="A100" s="1" t="s">
        <v>223</v>
      </c>
      <c r="B100" s="1" t="s">
        <v>313</v>
      </c>
      <c r="C100" s="1" t="s">
        <v>314</v>
      </c>
      <c r="D100" s="2">
        <v>4646430.66</v>
      </c>
      <c r="E100" s="2">
        <v>0</v>
      </c>
      <c r="F100" s="2">
        <v>0</v>
      </c>
      <c r="G100" s="2">
        <v>0</v>
      </c>
      <c r="H100" s="2">
        <v>0</v>
      </c>
      <c r="I100" s="2">
        <v>0</v>
      </c>
    </row>
    <row r="101" spans="1:9" ht="15" customHeight="1" x14ac:dyDescent="0.2">
      <c r="B101" s="1" t="s">
        <v>315</v>
      </c>
      <c r="C101" s="1" t="s">
        <v>316</v>
      </c>
      <c r="D101" s="2">
        <v>4646430.66</v>
      </c>
      <c r="E101" s="2">
        <v>0</v>
      </c>
      <c r="F101" s="2">
        <v>0</v>
      </c>
      <c r="G101" s="2">
        <v>0</v>
      </c>
      <c r="H101" s="2">
        <v>0</v>
      </c>
      <c r="I101" s="2">
        <v>0</v>
      </c>
    </row>
    <row r="102" spans="1:9" ht="15" customHeight="1" x14ac:dyDescent="0.2">
      <c r="B102" s="1" t="s">
        <v>317</v>
      </c>
      <c r="C102" s="1" t="s">
        <v>318</v>
      </c>
      <c r="D102" s="2">
        <v>4646430.66</v>
      </c>
      <c r="G102" s="2">
        <v>0</v>
      </c>
      <c r="H102" s="2">
        <v>0</v>
      </c>
      <c r="I102" s="2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20"/>
  <sheetViews>
    <sheetView topLeftCell="D1" zoomScale="166" zoomScaleNormal="166" workbookViewId="0">
      <selection activeCell="D19" sqref="A19:XFD19"/>
    </sheetView>
  </sheetViews>
  <sheetFormatPr defaultColWidth="15.7109375" defaultRowHeight="15" customHeight="1" x14ac:dyDescent="0.2"/>
  <sheetData>
    <row r="1" spans="1:16" ht="15" customHeight="1" x14ac:dyDescent="0.2">
      <c r="A1" s="1" t="s">
        <v>319</v>
      </c>
      <c r="B1" s="1" t="s">
        <v>0</v>
      </c>
    </row>
    <row r="2" spans="1:16" ht="15" customHeight="1" x14ac:dyDescent="0.2">
      <c r="A2" s="1" t="s">
        <v>18</v>
      </c>
      <c r="C2" s="1" t="s">
        <v>19</v>
      </c>
      <c r="D2" s="1" t="s">
        <v>20</v>
      </c>
      <c r="E2" s="1" t="s">
        <v>21</v>
      </c>
      <c r="F2" s="1" t="s">
        <v>22</v>
      </c>
      <c r="G2" s="1" t="s">
        <v>23</v>
      </c>
      <c r="H2" s="1" t="s">
        <v>24</v>
      </c>
      <c r="I2" s="1" t="s">
        <v>25</v>
      </c>
      <c r="J2" s="1" t="s">
        <v>26</v>
      </c>
    </row>
    <row r="3" spans="1:16" ht="15" customHeight="1" x14ac:dyDescent="0.2">
      <c r="A3" s="1"/>
      <c r="C3" s="1"/>
      <c r="D3" s="1"/>
      <c r="E3" s="1" t="s">
        <v>1</v>
      </c>
      <c r="F3" s="1" t="s">
        <v>27</v>
      </c>
      <c r="G3" s="1" t="s">
        <v>28</v>
      </c>
      <c r="H3" s="1" t="s">
        <v>29</v>
      </c>
      <c r="I3" s="1" t="s">
        <v>2</v>
      </c>
      <c r="J3" s="1" t="s">
        <v>30</v>
      </c>
      <c r="K3" s="1"/>
      <c r="L3" s="1"/>
      <c r="M3" s="1"/>
      <c r="N3" s="1"/>
      <c r="O3" s="1"/>
      <c r="P3" s="1"/>
    </row>
    <row r="4" spans="1:16" ht="15" customHeight="1" x14ac:dyDescent="0.2">
      <c r="A4" s="1" t="s">
        <v>94</v>
      </c>
      <c r="C4" s="1" t="s">
        <v>305</v>
      </c>
      <c r="D4" s="1" t="s">
        <v>306</v>
      </c>
      <c r="E4" s="2">
        <v>5146430.66</v>
      </c>
      <c r="F4" s="2">
        <v>500000</v>
      </c>
      <c r="G4" s="2">
        <v>500000</v>
      </c>
      <c r="H4" s="2">
        <v>500000</v>
      </c>
      <c r="I4" s="2">
        <v>9.7154000000000007</v>
      </c>
      <c r="J4" s="2">
        <v>100</v>
      </c>
    </row>
    <row r="5" spans="1:16" ht="15" customHeight="1" x14ac:dyDescent="0.2">
      <c r="A5" s="1" t="s">
        <v>94</v>
      </c>
      <c r="C5" s="1" t="s">
        <v>307</v>
      </c>
      <c r="D5" s="1" t="s">
        <v>308</v>
      </c>
      <c r="E5" s="2">
        <v>500000</v>
      </c>
      <c r="F5" s="2">
        <v>500000</v>
      </c>
      <c r="G5" s="2">
        <v>500000</v>
      </c>
      <c r="H5" s="2">
        <v>500000</v>
      </c>
      <c r="I5" s="2">
        <v>100</v>
      </c>
      <c r="J5" s="2">
        <v>100</v>
      </c>
    </row>
    <row r="6" spans="1:16" ht="15" customHeight="1" x14ac:dyDescent="0.2">
      <c r="C6" s="1" t="s">
        <v>309</v>
      </c>
      <c r="D6" s="1" t="s">
        <v>310</v>
      </c>
      <c r="E6" s="2">
        <v>500000</v>
      </c>
      <c r="F6" s="2">
        <v>500000</v>
      </c>
      <c r="G6" s="2">
        <v>500000</v>
      </c>
      <c r="H6" s="2">
        <v>500000</v>
      </c>
      <c r="I6" s="2">
        <v>100</v>
      </c>
      <c r="J6" s="2">
        <v>100</v>
      </c>
    </row>
    <row r="7" spans="1:16" ht="15" customHeight="1" x14ac:dyDescent="0.2">
      <c r="C7" s="1" t="s">
        <v>311</v>
      </c>
      <c r="D7" s="1" t="s">
        <v>312</v>
      </c>
      <c r="E7" s="2">
        <v>500000</v>
      </c>
      <c r="H7" s="2">
        <v>500000</v>
      </c>
      <c r="I7" s="2">
        <v>100</v>
      </c>
      <c r="J7" s="2">
        <v>0</v>
      </c>
    </row>
    <row r="8" spans="1:16" ht="15" customHeight="1" x14ac:dyDescent="0.2">
      <c r="A8" s="1" t="s">
        <v>94</v>
      </c>
      <c r="C8" s="1" t="s">
        <v>313</v>
      </c>
      <c r="D8" s="1" t="s">
        <v>314</v>
      </c>
      <c r="E8" s="2">
        <v>4646430.66</v>
      </c>
      <c r="F8" s="2">
        <v>0</v>
      </c>
      <c r="G8" s="2">
        <v>0</v>
      </c>
      <c r="H8" s="2">
        <v>0</v>
      </c>
      <c r="I8" s="2">
        <v>0</v>
      </c>
      <c r="J8" s="2">
        <v>0</v>
      </c>
    </row>
    <row r="9" spans="1:16" ht="15" customHeight="1" x14ac:dyDescent="0.2">
      <c r="C9" s="1" t="s">
        <v>315</v>
      </c>
      <c r="D9" s="1" t="s">
        <v>316</v>
      </c>
      <c r="E9" s="2">
        <v>4646430.66</v>
      </c>
      <c r="F9" s="2">
        <v>0</v>
      </c>
      <c r="G9" s="2">
        <v>0</v>
      </c>
      <c r="H9" s="2">
        <v>0</v>
      </c>
      <c r="I9" s="2">
        <v>0</v>
      </c>
      <c r="J9" s="2">
        <v>0</v>
      </c>
    </row>
    <row r="10" spans="1:16" ht="15" customHeight="1" x14ac:dyDescent="0.2">
      <c r="C10" s="1" t="s">
        <v>317</v>
      </c>
      <c r="D10" s="1" t="s">
        <v>318</v>
      </c>
      <c r="E10" s="2">
        <v>4646430.66</v>
      </c>
      <c r="H10" s="2">
        <v>0</v>
      </c>
      <c r="I10" s="2">
        <v>0</v>
      </c>
      <c r="J10" s="2">
        <v>0</v>
      </c>
    </row>
    <row r="11" spans="1:16" ht="15" customHeight="1" x14ac:dyDescent="0.2">
      <c r="A11" s="1" t="s">
        <v>96</v>
      </c>
      <c r="C11" s="1" t="s">
        <v>94</v>
      </c>
      <c r="D11" s="1" t="s">
        <v>95</v>
      </c>
      <c r="E11" s="2">
        <v>1372392.11</v>
      </c>
      <c r="F11" s="2">
        <v>13559500</v>
      </c>
      <c r="G11" s="2">
        <v>13559500</v>
      </c>
      <c r="H11" s="2">
        <v>3203611.31</v>
      </c>
      <c r="I11" s="2">
        <v>233.43260000000001</v>
      </c>
      <c r="J11" s="2">
        <v>23.626300000000001</v>
      </c>
    </row>
    <row r="12" spans="1:16" ht="15" customHeight="1" x14ac:dyDescent="0.2">
      <c r="A12" s="1" t="s">
        <v>94</v>
      </c>
      <c r="C12" s="1" t="s">
        <v>96</v>
      </c>
      <c r="D12" s="1" t="s">
        <v>97</v>
      </c>
      <c r="E12" s="2">
        <v>500000</v>
      </c>
      <c r="F12" s="2">
        <v>500000</v>
      </c>
      <c r="G12" s="2">
        <v>500000</v>
      </c>
      <c r="H12" s="2">
        <v>500000</v>
      </c>
      <c r="I12" s="2">
        <v>100</v>
      </c>
      <c r="J12" s="2">
        <v>100</v>
      </c>
    </row>
    <row r="13" spans="1:16" ht="15" customHeight="1" x14ac:dyDescent="0.2">
      <c r="C13" s="1" t="s">
        <v>98</v>
      </c>
      <c r="D13" s="1" t="s">
        <v>99</v>
      </c>
      <c r="E13" s="2">
        <v>500000</v>
      </c>
      <c r="F13" s="2">
        <v>500000</v>
      </c>
      <c r="G13" s="2">
        <v>500000</v>
      </c>
      <c r="H13" s="2">
        <v>500000</v>
      </c>
      <c r="I13" s="2">
        <v>100</v>
      </c>
      <c r="J13" s="2">
        <v>100</v>
      </c>
    </row>
    <row r="14" spans="1:16" ht="15" customHeight="1" x14ac:dyDescent="0.2">
      <c r="C14" s="1" t="s">
        <v>100</v>
      </c>
      <c r="D14" s="1" t="s">
        <v>101</v>
      </c>
      <c r="E14" s="2">
        <v>500000</v>
      </c>
      <c r="H14" s="2">
        <v>500000</v>
      </c>
      <c r="I14" s="2">
        <v>100</v>
      </c>
      <c r="J14" s="2">
        <v>0</v>
      </c>
    </row>
    <row r="15" spans="1:16" ht="15" customHeight="1" x14ac:dyDescent="0.2">
      <c r="A15" s="1" t="s">
        <v>94</v>
      </c>
      <c r="C15" s="1" t="s">
        <v>102</v>
      </c>
      <c r="D15" s="1" t="s">
        <v>103</v>
      </c>
      <c r="E15" s="2">
        <v>0</v>
      </c>
      <c r="F15" s="2">
        <v>2009500</v>
      </c>
      <c r="G15" s="2">
        <v>2009500</v>
      </c>
      <c r="H15" s="2">
        <v>0</v>
      </c>
      <c r="I15" s="2">
        <v>0</v>
      </c>
      <c r="J15" s="2">
        <v>0</v>
      </c>
    </row>
    <row r="16" spans="1:16" ht="15" customHeight="1" x14ac:dyDescent="0.2">
      <c r="C16" s="1" t="s">
        <v>104</v>
      </c>
      <c r="D16" s="1" t="s">
        <v>105</v>
      </c>
      <c r="E16" s="2">
        <v>0</v>
      </c>
      <c r="F16" s="2">
        <v>2009500</v>
      </c>
      <c r="G16" s="2">
        <v>2009500</v>
      </c>
      <c r="H16" s="2">
        <v>0</v>
      </c>
      <c r="I16" s="2">
        <v>0</v>
      </c>
      <c r="J16" s="2">
        <v>0</v>
      </c>
    </row>
    <row r="17" spans="1:10" ht="15" customHeight="1" x14ac:dyDescent="0.2">
      <c r="A17" s="1" t="s">
        <v>96</v>
      </c>
      <c r="C17" s="1" t="s">
        <v>106</v>
      </c>
      <c r="D17" s="1" t="s">
        <v>107</v>
      </c>
      <c r="E17" s="2">
        <v>872392.11</v>
      </c>
      <c r="F17" s="2">
        <v>11050000</v>
      </c>
      <c r="G17" s="2">
        <v>11050000</v>
      </c>
      <c r="H17" s="2">
        <v>2703611.31</v>
      </c>
      <c r="I17" s="2">
        <v>309.90780000000001</v>
      </c>
      <c r="J17" s="2">
        <v>24.466999999999999</v>
      </c>
    </row>
    <row r="18" spans="1:10" ht="15" customHeight="1" x14ac:dyDescent="0.2">
      <c r="C18" s="1" t="s">
        <v>108</v>
      </c>
      <c r="D18" s="1" t="s">
        <v>109</v>
      </c>
      <c r="E18" s="2">
        <v>0</v>
      </c>
      <c r="F18" s="2">
        <v>5050000</v>
      </c>
      <c r="G18" s="2">
        <v>5050000</v>
      </c>
      <c r="H18" s="2">
        <v>0</v>
      </c>
      <c r="I18" s="2">
        <v>0</v>
      </c>
      <c r="J18" s="2">
        <v>0</v>
      </c>
    </row>
    <row r="19" spans="1:10" ht="15" customHeight="1" x14ac:dyDescent="0.2">
      <c r="C19" s="1" t="s">
        <v>110</v>
      </c>
      <c r="D19" s="1" t="s">
        <v>111</v>
      </c>
      <c r="E19" s="2">
        <v>872392.11</v>
      </c>
      <c r="F19" s="2">
        <v>6000000</v>
      </c>
      <c r="G19" s="2">
        <v>6000000</v>
      </c>
      <c r="H19" s="2">
        <v>2703611.31</v>
      </c>
      <c r="I19" s="2">
        <v>309.90780000000001</v>
      </c>
      <c r="J19" s="2">
        <v>45.060099999999998</v>
      </c>
    </row>
    <row r="20" spans="1:10" ht="15" customHeight="1" x14ac:dyDescent="0.2">
      <c r="C20" s="1" t="s">
        <v>112</v>
      </c>
      <c r="D20" s="1" t="s">
        <v>113</v>
      </c>
      <c r="E20" s="2">
        <v>872392.11</v>
      </c>
      <c r="H20" s="2">
        <v>2703611.31</v>
      </c>
      <c r="I20" s="2">
        <v>309.90780000000001</v>
      </c>
      <c r="J20" s="2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zoomScale="142" zoomScaleNormal="142" workbookViewId="0">
      <selection activeCell="E16" sqref="E16"/>
    </sheetView>
  </sheetViews>
  <sheetFormatPr defaultRowHeight="12.75" x14ac:dyDescent="0.2"/>
  <cols>
    <col min="1" max="1" width="21.5703125" customWidth="1"/>
    <col min="2" max="2" width="20.28515625" customWidth="1"/>
    <col min="3" max="3" width="26.5703125" customWidth="1"/>
    <col min="4" max="4" width="26.85546875" customWidth="1"/>
    <col min="5" max="5" width="14.140625" customWidth="1"/>
  </cols>
  <sheetData>
    <row r="1" spans="1:5" x14ac:dyDescent="0.2">
      <c r="A1" s="33" t="s">
        <v>623</v>
      </c>
    </row>
    <row r="2" spans="1:5" x14ac:dyDescent="0.2">
      <c r="A2" t="s">
        <v>320</v>
      </c>
    </row>
    <row r="3" spans="1:5" x14ac:dyDescent="0.2">
      <c r="C3" s="59" t="s">
        <v>644</v>
      </c>
      <c r="D3" s="59"/>
    </row>
    <row r="5" spans="1:5" x14ac:dyDescent="0.2">
      <c r="C5" s="33" t="s">
        <v>624</v>
      </c>
    </row>
    <row r="6" spans="1:5" s="7" customFormat="1" x14ac:dyDescent="0.2">
      <c r="B6" s="8" t="s">
        <v>27</v>
      </c>
      <c r="C6" s="8" t="s">
        <v>328</v>
      </c>
      <c r="D6" s="8" t="s">
        <v>28</v>
      </c>
      <c r="E6" s="7" t="s">
        <v>321</v>
      </c>
    </row>
    <row r="7" spans="1:5" x14ac:dyDescent="0.2">
      <c r="A7" t="s">
        <v>322</v>
      </c>
      <c r="B7" s="5">
        <v>553150</v>
      </c>
      <c r="C7" s="5">
        <v>553150</v>
      </c>
      <c r="D7" s="5">
        <v>650665.94999999995</v>
      </c>
      <c r="E7">
        <v>117.63</v>
      </c>
    </row>
    <row r="8" spans="1:5" x14ac:dyDescent="0.2">
      <c r="A8" t="s">
        <v>323</v>
      </c>
      <c r="B8" s="5">
        <v>553150</v>
      </c>
      <c r="C8" s="5">
        <v>553150</v>
      </c>
      <c r="D8" s="5">
        <v>650665.94999999995</v>
      </c>
      <c r="E8">
        <v>117.63</v>
      </c>
    </row>
    <row r="9" spans="1:5" x14ac:dyDescent="0.2">
      <c r="A9" t="s">
        <v>324</v>
      </c>
      <c r="B9" s="5">
        <v>41835921.939999998</v>
      </c>
      <c r="C9" s="5">
        <v>41835921.939999998</v>
      </c>
      <c r="D9" s="5">
        <v>20457124.899999999</v>
      </c>
      <c r="E9">
        <v>48.9</v>
      </c>
    </row>
    <row r="10" spans="1:5" x14ac:dyDescent="0.2">
      <c r="A10" t="s">
        <v>325</v>
      </c>
      <c r="B10" s="5">
        <v>41835921.939999998</v>
      </c>
      <c r="C10" s="5">
        <v>41835921.939999998</v>
      </c>
      <c r="D10" s="5">
        <v>20457124.899999999</v>
      </c>
      <c r="E10">
        <v>48.9</v>
      </c>
    </row>
    <row r="11" spans="1:5" x14ac:dyDescent="0.2">
      <c r="A11" t="s">
        <v>326</v>
      </c>
      <c r="B11" s="5">
        <v>5024325</v>
      </c>
      <c r="C11" s="5">
        <v>5024325</v>
      </c>
      <c r="D11" s="5">
        <v>4773845.49</v>
      </c>
      <c r="E11">
        <v>95.01</v>
      </c>
    </row>
    <row r="12" spans="1:5" x14ac:dyDescent="0.2">
      <c r="A12" t="s">
        <v>327</v>
      </c>
      <c r="B12" s="5">
        <v>42389071.939999998</v>
      </c>
      <c r="C12" s="5">
        <v>42389071.939999998</v>
      </c>
      <c r="D12" s="5">
        <v>21107790.850000001</v>
      </c>
      <c r="E12">
        <v>49.8</v>
      </c>
    </row>
  </sheetData>
  <mergeCells count="1">
    <mergeCell ref="C3:D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opLeftCell="A3" zoomScale="178" zoomScaleNormal="178" workbookViewId="0">
      <selection activeCell="G19" sqref="G19"/>
    </sheetView>
  </sheetViews>
  <sheetFormatPr defaultColWidth="15.7109375" defaultRowHeight="15" customHeight="1" x14ac:dyDescent="0.2"/>
  <cols>
    <col min="2" max="2" width="30.5703125" customWidth="1"/>
  </cols>
  <sheetData>
    <row r="1" spans="1:8" ht="15" customHeight="1" x14ac:dyDescent="0.2">
      <c r="C1" s="33" t="s">
        <v>625</v>
      </c>
    </row>
    <row r="2" spans="1:8" ht="15" customHeight="1" x14ac:dyDescent="0.2">
      <c r="A2" s="1" t="s">
        <v>329</v>
      </c>
      <c r="B2" s="1"/>
    </row>
    <row r="3" spans="1:8" ht="15" customHeight="1" x14ac:dyDescent="0.2">
      <c r="A3" s="1"/>
      <c r="B3" s="1" t="s">
        <v>0</v>
      </c>
    </row>
    <row r="4" spans="1:8" ht="15" customHeight="1" x14ac:dyDescent="0.2">
      <c r="A4" s="1" t="s">
        <v>17</v>
      </c>
      <c r="C4" s="2">
        <v>22853507.370000001</v>
      </c>
      <c r="D4" s="2">
        <v>43315256.590000004</v>
      </c>
      <c r="E4" s="2">
        <v>43315256.590000004</v>
      </c>
      <c r="F4" s="2">
        <v>24980516.48</v>
      </c>
      <c r="G4" s="2">
        <v>101.307211034015</v>
      </c>
      <c r="H4" s="2">
        <v>55.927961035176097</v>
      </c>
    </row>
    <row r="5" spans="1:8" ht="15" customHeight="1" x14ac:dyDescent="0.2">
      <c r="A5" s="1"/>
      <c r="C5" s="2" t="s">
        <v>24</v>
      </c>
      <c r="D5" s="2" t="s">
        <v>630</v>
      </c>
      <c r="E5" s="42" t="s">
        <v>630</v>
      </c>
      <c r="F5" s="42" t="s">
        <v>24</v>
      </c>
      <c r="G5" s="42" t="s">
        <v>634</v>
      </c>
      <c r="H5" s="42" t="s">
        <v>638</v>
      </c>
    </row>
    <row r="6" spans="1:8" ht="15" customHeight="1" x14ac:dyDescent="0.2">
      <c r="A6" s="1"/>
      <c r="C6" s="2" t="s">
        <v>629</v>
      </c>
      <c r="D6" s="2" t="s">
        <v>631</v>
      </c>
      <c r="E6" s="42" t="s">
        <v>632</v>
      </c>
      <c r="F6" s="42" t="s">
        <v>633</v>
      </c>
      <c r="G6" s="42" t="s">
        <v>635</v>
      </c>
      <c r="H6" s="42"/>
    </row>
    <row r="7" spans="1:8" ht="15" customHeight="1" x14ac:dyDescent="0.2">
      <c r="A7" s="44"/>
      <c r="B7" s="45"/>
      <c r="C7" s="46">
        <v>1</v>
      </c>
      <c r="D7" s="46">
        <v>2</v>
      </c>
      <c r="E7" s="46">
        <v>3</v>
      </c>
      <c r="F7" s="46">
        <v>4</v>
      </c>
      <c r="G7" s="47" t="s">
        <v>636</v>
      </c>
      <c r="H7" s="47" t="s">
        <v>637</v>
      </c>
    </row>
    <row r="8" spans="1:8" ht="15" customHeight="1" x14ac:dyDescent="0.2">
      <c r="A8" s="1" t="s">
        <v>330</v>
      </c>
      <c r="B8" s="1" t="s">
        <v>331</v>
      </c>
      <c r="C8" s="2">
        <v>10450841.09</v>
      </c>
      <c r="D8" s="2">
        <v>10640228.630000001</v>
      </c>
      <c r="E8" s="2">
        <v>10640228.630000001</v>
      </c>
      <c r="F8" s="2">
        <v>10668273.09</v>
      </c>
      <c r="G8" s="2">
        <v>102.08</v>
      </c>
      <c r="H8" s="2">
        <v>100.26</v>
      </c>
    </row>
    <row r="9" spans="1:8" ht="15" customHeight="1" x14ac:dyDescent="0.2">
      <c r="A9" s="1" t="s">
        <v>120</v>
      </c>
      <c r="B9" s="1" t="s">
        <v>332</v>
      </c>
      <c r="C9" s="2">
        <v>35315.5</v>
      </c>
      <c r="D9" s="2">
        <v>1091138.0900000001</v>
      </c>
      <c r="E9" s="2">
        <v>1091138.0900000001</v>
      </c>
      <c r="F9" s="2">
        <v>972343.62</v>
      </c>
      <c r="G9" s="2">
        <v>2753.31</v>
      </c>
      <c r="H9" s="2">
        <v>89.11</v>
      </c>
    </row>
    <row r="10" spans="1:8" ht="15" customHeight="1" x14ac:dyDescent="0.2">
      <c r="A10" s="1" t="s">
        <v>260</v>
      </c>
      <c r="B10" s="1" t="s">
        <v>333</v>
      </c>
      <c r="C10" s="42">
        <v>5662145.25</v>
      </c>
      <c r="D10" s="2">
        <v>7050267.7800000003</v>
      </c>
      <c r="E10" s="2">
        <v>7050267.7800000003</v>
      </c>
      <c r="F10" s="2">
        <v>6609330.5700000003</v>
      </c>
      <c r="G10" s="2">
        <v>116.73</v>
      </c>
      <c r="H10" s="2">
        <v>93.745809042163799</v>
      </c>
    </row>
    <row r="11" spans="1:8" ht="15" customHeight="1" x14ac:dyDescent="0.2">
      <c r="A11" s="1" t="s">
        <v>305</v>
      </c>
      <c r="B11" s="1" t="s">
        <v>335</v>
      </c>
      <c r="C11" s="2">
        <v>5201271.8</v>
      </c>
      <c r="D11" s="2">
        <v>8491451.7899999991</v>
      </c>
      <c r="E11" s="2">
        <v>8491451.7899999991</v>
      </c>
      <c r="F11" s="2">
        <v>1453293.2</v>
      </c>
      <c r="G11" s="2">
        <v>27.94</v>
      </c>
      <c r="H11" s="2">
        <v>17.11</v>
      </c>
    </row>
    <row r="12" spans="1:8" ht="15" customHeight="1" x14ac:dyDescent="0.2">
      <c r="A12" s="1" t="s">
        <v>336</v>
      </c>
      <c r="B12" s="1" t="s">
        <v>337</v>
      </c>
      <c r="C12" s="2">
        <v>24440.5</v>
      </c>
      <c r="D12" s="2">
        <v>68971.91</v>
      </c>
      <c r="E12" s="2">
        <v>68971.91</v>
      </c>
      <c r="F12" s="2">
        <v>78946.91</v>
      </c>
      <c r="G12" s="2">
        <v>323.02</v>
      </c>
      <c r="H12" s="2">
        <v>114.46</v>
      </c>
    </row>
    <row r="13" spans="1:8" ht="15" customHeight="1" x14ac:dyDescent="0.2">
      <c r="A13" s="1" t="s">
        <v>339</v>
      </c>
      <c r="B13" s="1" t="s">
        <v>340</v>
      </c>
      <c r="C13" s="2">
        <v>107101.12</v>
      </c>
      <c r="D13" s="2">
        <v>495000</v>
      </c>
      <c r="E13" s="2">
        <v>495000</v>
      </c>
      <c r="F13" s="2">
        <v>76019.39</v>
      </c>
      <c r="G13" s="2">
        <v>70.979080330812593</v>
      </c>
      <c r="H13" s="2">
        <v>15.3574525252525</v>
      </c>
    </row>
    <row r="14" spans="1:8" ht="15" customHeight="1" x14ac:dyDescent="0.2">
      <c r="A14" s="1" t="s">
        <v>94</v>
      </c>
      <c r="B14" s="1" t="s">
        <v>341</v>
      </c>
      <c r="C14" s="2">
        <v>1372392.11</v>
      </c>
      <c r="D14" s="2">
        <v>8509500</v>
      </c>
      <c r="E14" s="2">
        <v>8509500</v>
      </c>
      <c r="F14" s="2">
        <v>3203611.31</v>
      </c>
      <c r="G14" s="2">
        <v>233.432652858956</v>
      </c>
      <c r="H14" s="2">
        <v>37.647468241377297</v>
      </c>
    </row>
    <row r="15" spans="1:8" ht="15" customHeight="1" x14ac:dyDescent="0.2">
      <c r="A15" s="48">
        <v>81</v>
      </c>
      <c r="B15" s="1" t="s">
        <v>642</v>
      </c>
      <c r="C15" s="2">
        <v>0</v>
      </c>
      <c r="D15" s="2">
        <v>5050000</v>
      </c>
      <c r="E15" s="2">
        <v>5050000</v>
      </c>
      <c r="F15" s="2">
        <v>0</v>
      </c>
      <c r="G15" s="2">
        <v>0</v>
      </c>
      <c r="H15" s="2">
        <v>0</v>
      </c>
    </row>
    <row r="16" spans="1:8" s="57" customFormat="1" ht="15" customHeight="1" x14ac:dyDescent="0.2">
      <c r="A16" s="56">
        <v>9</v>
      </c>
      <c r="B16" s="57" t="s">
        <v>643</v>
      </c>
      <c r="C16" s="2">
        <v>0</v>
      </c>
      <c r="D16" s="58">
        <v>1918698.39</v>
      </c>
      <c r="E16" s="2">
        <v>1918698.39</v>
      </c>
      <c r="F16" s="2">
        <v>0</v>
      </c>
      <c r="G16" s="2">
        <v>0</v>
      </c>
      <c r="H16" s="2">
        <v>0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zoomScale="190" zoomScaleNormal="190" workbookViewId="0">
      <selection activeCell="A12" sqref="A12:XFD12"/>
    </sheetView>
  </sheetViews>
  <sheetFormatPr defaultColWidth="15.7109375" defaultRowHeight="15" customHeight="1" x14ac:dyDescent="0.2"/>
  <cols>
    <col min="3" max="3" width="17.28515625" customWidth="1"/>
  </cols>
  <sheetData>
    <row r="1" spans="1:8" ht="15" customHeight="1" x14ac:dyDescent="0.2">
      <c r="A1" s="1" t="s">
        <v>342</v>
      </c>
      <c r="B1" s="1" t="s">
        <v>0</v>
      </c>
    </row>
    <row r="2" spans="1:8" ht="15" customHeight="1" x14ac:dyDescent="0.2">
      <c r="A2" s="1" t="s">
        <v>116</v>
      </c>
      <c r="C2" s="2">
        <v>22055889.789999999</v>
      </c>
      <c r="D2" s="2">
        <v>42389071.939999998</v>
      </c>
      <c r="E2" s="2">
        <v>42389071.939999998</v>
      </c>
      <c r="F2" s="2">
        <v>21107790.850000001</v>
      </c>
      <c r="G2" s="2">
        <v>95.744590073488496</v>
      </c>
      <c r="H2" s="2">
        <v>49.795359709401602</v>
      </c>
    </row>
    <row r="3" spans="1:8" ht="15" customHeight="1" x14ac:dyDescent="0.2">
      <c r="A3" s="1"/>
      <c r="C3" s="2" t="s">
        <v>24</v>
      </c>
      <c r="D3" s="2" t="s">
        <v>630</v>
      </c>
      <c r="E3" s="42" t="s">
        <v>630</v>
      </c>
      <c r="F3" s="42" t="s">
        <v>24</v>
      </c>
      <c r="G3" s="42" t="s">
        <v>634</v>
      </c>
      <c r="H3" s="42" t="s">
        <v>638</v>
      </c>
    </row>
    <row r="4" spans="1:8" ht="15" customHeight="1" x14ac:dyDescent="0.2">
      <c r="A4" s="1"/>
      <c r="C4" s="2" t="s">
        <v>629</v>
      </c>
      <c r="D4" s="2" t="s">
        <v>631</v>
      </c>
      <c r="E4" s="42" t="s">
        <v>632</v>
      </c>
      <c r="F4" s="42" t="s">
        <v>633</v>
      </c>
      <c r="G4" s="42" t="s">
        <v>635</v>
      </c>
      <c r="H4" s="42"/>
    </row>
    <row r="5" spans="1:8" ht="15" customHeight="1" x14ac:dyDescent="0.2">
      <c r="A5" s="44"/>
      <c r="B5" s="45"/>
      <c r="C5" s="46">
        <v>1</v>
      </c>
      <c r="D5" s="46">
        <v>2</v>
      </c>
      <c r="E5" s="46">
        <v>3</v>
      </c>
      <c r="F5" s="46">
        <v>4</v>
      </c>
      <c r="G5" s="47" t="s">
        <v>636</v>
      </c>
      <c r="H5" s="47" t="s">
        <v>637</v>
      </c>
    </row>
    <row r="6" spans="1:8" ht="15" customHeight="1" x14ac:dyDescent="0.2">
      <c r="A6" s="1" t="s">
        <v>330</v>
      </c>
      <c r="B6" s="1" t="s">
        <v>331</v>
      </c>
      <c r="C6" s="2">
        <v>8763691.2300000004</v>
      </c>
      <c r="D6" s="2">
        <v>10640228.630000001</v>
      </c>
      <c r="E6" s="2">
        <v>10640228.630000001</v>
      </c>
      <c r="F6" s="2">
        <v>9429719.0600000005</v>
      </c>
      <c r="G6" s="2">
        <f>SUM(F6/C6*100)</f>
        <v>107.59985504418552</v>
      </c>
      <c r="H6" s="2">
        <v>88.62</v>
      </c>
    </row>
    <row r="7" spans="1:8" ht="15" customHeight="1" x14ac:dyDescent="0.2">
      <c r="A7" s="1" t="s">
        <v>120</v>
      </c>
      <c r="B7" s="1" t="s">
        <v>332</v>
      </c>
      <c r="C7" s="2">
        <v>10903.49</v>
      </c>
      <c r="D7" s="2">
        <v>989838.09</v>
      </c>
      <c r="E7" s="2">
        <v>989838.09</v>
      </c>
      <c r="F7" s="2">
        <v>952820</v>
      </c>
      <c r="G7" s="2">
        <f t="shared" ref="G7:G12" si="0">SUM(F7/C7*100)</f>
        <v>8738.6699121107104</v>
      </c>
      <c r="H7" s="2">
        <v>96.26</v>
      </c>
    </row>
    <row r="8" spans="1:8" ht="15" customHeight="1" x14ac:dyDescent="0.2">
      <c r="A8" s="1" t="s">
        <v>260</v>
      </c>
      <c r="B8" s="1" t="s">
        <v>333</v>
      </c>
      <c r="C8" s="2">
        <v>6596156.4000000004</v>
      </c>
      <c r="D8" s="2">
        <v>6124083.1299999999</v>
      </c>
      <c r="E8" s="2">
        <v>6124083.1299999999</v>
      </c>
      <c r="F8" s="2">
        <v>5958531.6200000001</v>
      </c>
      <c r="G8" s="2">
        <f t="shared" si="0"/>
        <v>90.333389002116434</v>
      </c>
      <c r="H8" s="2">
        <v>97.3</v>
      </c>
    </row>
    <row r="9" spans="1:8" ht="15" customHeight="1" x14ac:dyDescent="0.2">
      <c r="A9" s="1" t="s">
        <v>305</v>
      </c>
      <c r="B9" s="1" t="s">
        <v>335</v>
      </c>
      <c r="C9" s="2">
        <v>5201271.8</v>
      </c>
      <c r="D9" s="2">
        <v>8592751.7899999991</v>
      </c>
      <c r="E9" s="2">
        <v>8592751.7899999991</v>
      </c>
      <c r="F9" s="2">
        <v>1408142.56</v>
      </c>
      <c r="G9" s="2">
        <f t="shared" si="0"/>
        <v>27.073043173786843</v>
      </c>
      <c r="H9" s="2">
        <v>16.39</v>
      </c>
    </row>
    <row r="10" spans="1:8" ht="15" customHeight="1" x14ac:dyDescent="0.2">
      <c r="A10" s="1" t="s">
        <v>336</v>
      </c>
      <c r="B10" s="1" t="s">
        <v>337</v>
      </c>
      <c r="C10" s="2">
        <v>4373.6400000000003</v>
      </c>
      <c r="D10" s="2">
        <v>68971.91</v>
      </c>
      <c r="E10" s="2">
        <v>68971.91</v>
      </c>
      <c r="F10" s="2">
        <v>78946.91</v>
      </c>
      <c r="G10" s="2">
        <f t="shared" si="0"/>
        <v>1805.0619163900092</v>
      </c>
      <c r="H10" s="2">
        <v>114.46</v>
      </c>
    </row>
    <row r="11" spans="1:8" ht="15" customHeight="1" x14ac:dyDescent="0.2">
      <c r="A11" s="1" t="s">
        <v>339</v>
      </c>
      <c r="B11" s="1" t="s">
        <v>340</v>
      </c>
      <c r="C11" s="2">
        <v>107101.12</v>
      </c>
      <c r="D11" s="2">
        <v>495000</v>
      </c>
      <c r="E11" s="2">
        <v>495000</v>
      </c>
      <c r="F11" s="2">
        <v>76019.39</v>
      </c>
      <c r="G11" s="2">
        <f t="shared" si="0"/>
        <v>70.979080330812607</v>
      </c>
      <c r="H11" s="2">
        <v>15.36</v>
      </c>
    </row>
    <row r="12" spans="1:8" ht="15" customHeight="1" x14ac:dyDescent="0.2">
      <c r="A12" s="1" t="s">
        <v>94</v>
      </c>
      <c r="B12" s="1" t="s">
        <v>341</v>
      </c>
      <c r="C12" s="2">
        <v>1372392.11</v>
      </c>
      <c r="D12" s="2">
        <v>8509500</v>
      </c>
      <c r="E12" s="2">
        <v>8509500</v>
      </c>
      <c r="F12" s="2">
        <v>3203611.31</v>
      </c>
      <c r="G12" s="2">
        <f t="shared" si="0"/>
        <v>233.43265285895586</v>
      </c>
      <c r="H12" s="2">
        <v>37.65</v>
      </c>
    </row>
    <row r="13" spans="1:8" ht="15" customHeight="1" x14ac:dyDescent="0.2">
      <c r="A13" s="48">
        <v>8</v>
      </c>
      <c r="B13" s="1" t="s">
        <v>642</v>
      </c>
      <c r="C13" s="2">
        <v>0</v>
      </c>
      <c r="D13" s="2">
        <v>5050000</v>
      </c>
      <c r="E13" s="2">
        <v>5050000</v>
      </c>
      <c r="F13" s="2">
        <v>0</v>
      </c>
      <c r="G13" s="2">
        <v>0</v>
      </c>
      <c r="H13" s="2">
        <v>0</v>
      </c>
    </row>
    <row r="14" spans="1:8" ht="15" customHeight="1" x14ac:dyDescent="0.2">
      <c r="A14" s="56">
        <v>9</v>
      </c>
      <c r="B14" s="1" t="s">
        <v>643</v>
      </c>
      <c r="C14" s="5">
        <v>0</v>
      </c>
      <c r="D14" s="2">
        <v>1918698.39</v>
      </c>
      <c r="E14" s="2">
        <v>1918698.39</v>
      </c>
      <c r="F14" s="5">
        <v>0</v>
      </c>
      <c r="G14">
        <v>0</v>
      </c>
      <c r="H14" s="2">
        <v>0</v>
      </c>
    </row>
  </sheetData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1"/>
  <sheetViews>
    <sheetView tabSelected="1" topLeftCell="A884" zoomScale="208" zoomScaleNormal="208" workbookViewId="0">
      <selection activeCell="A894" sqref="A894"/>
    </sheetView>
  </sheetViews>
  <sheetFormatPr defaultRowHeight="12.75" x14ac:dyDescent="0.2"/>
  <cols>
    <col min="7" max="7" width="15" customWidth="1"/>
    <col min="8" max="8" width="16.42578125" customWidth="1"/>
    <col min="9" max="9" width="13.85546875" customWidth="1"/>
    <col min="10" max="10" width="13.28515625" customWidth="1"/>
    <col min="11" max="11" width="12.5703125" bestFit="1" customWidth="1"/>
  </cols>
  <sheetData>
    <row r="1" spans="1:10" x14ac:dyDescent="0.2">
      <c r="B1" s="59" t="s">
        <v>645</v>
      </c>
      <c r="C1" s="59"/>
      <c r="D1" s="59"/>
      <c r="E1" s="59"/>
      <c r="F1" s="59"/>
      <c r="G1" s="59"/>
      <c r="H1" s="59"/>
      <c r="I1" s="59"/>
      <c r="J1" s="59"/>
    </row>
    <row r="2" spans="1:10" x14ac:dyDescent="0.2">
      <c r="A2" s="9"/>
      <c r="B2" s="66" t="s">
        <v>344</v>
      </c>
      <c r="C2" s="66"/>
      <c r="D2" s="66"/>
      <c r="E2" s="66"/>
      <c r="F2" s="66"/>
      <c r="G2" s="66"/>
      <c r="H2" s="66"/>
      <c r="I2" s="66"/>
      <c r="J2" s="66"/>
    </row>
    <row r="3" spans="1:10" x14ac:dyDescent="0.2">
      <c r="A3" s="9"/>
      <c r="B3" s="67" t="s">
        <v>0</v>
      </c>
      <c r="C3" s="67"/>
      <c r="D3" s="67"/>
      <c r="E3" s="67"/>
      <c r="F3" s="67"/>
      <c r="G3" s="67"/>
      <c r="H3" s="67"/>
      <c r="I3" s="67"/>
      <c r="J3" s="67"/>
    </row>
    <row r="4" spans="1:10" ht="38.25" x14ac:dyDescent="0.2">
      <c r="A4" s="9"/>
      <c r="B4" s="9"/>
      <c r="C4" s="9"/>
      <c r="D4" s="9"/>
      <c r="E4" s="10" t="s">
        <v>345</v>
      </c>
      <c r="F4" s="10"/>
      <c r="G4" s="11">
        <v>42389071.939999998</v>
      </c>
      <c r="H4" s="11">
        <v>42389071.939999998</v>
      </c>
      <c r="I4" s="11">
        <v>21107790.850000001</v>
      </c>
      <c r="J4" s="11">
        <v>49.795359709401552</v>
      </c>
    </row>
    <row r="5" spans="1:10" ht="38.25" x14ac:dyDescent="0.2">
      <c r="A5" s="9"/>
      <c r="B5" s="68" t="s">
        <v>346</v>
      </c>
      <c r="C5" s="68"/>
      <c r="D5" s="12" t="s">
        <v>19</v>
      </c>
      <c r="E5" s="12" t="s">
        <v>117</v>
      </c>
      <c r="F5" s="13" t="s">
        <v>347</v>
      </c>
      <c r="G5" s="13" t="s">
        <v>22</v>
      </c>
      <c r="H5" s="13" t="s">
        <v>23</v>
      </c>
      <c r="I5" s="13" t="s">
        <v>24</v>
      </c>
      <c r="J5" s="14" t="s">
        <v>26</v>
      </c>
    </row>
    <row r="6" spans="1:10" x14ac:dyDescent="0.2">
      <c r="A6" s="9"/>
      <c r="B6" s="9"/>
      <c r="C6" s="9"/>
      <c r="D6" s="9"/>
      <c r="E6" s="9"/>
      <c r="F6" s="9"/>
      <c r="G6" s="13" t="s">
        <v>1</v>
      </c>
      <c r="H6" s="15" t="s">
        <v>27</v>
      </c>
      <c r="I6" s="15" t="s">
        <v>348</v>
      </c>
      <c r="J6" s="15" t="s">
        <v>321</v>
      </c>
    </row>
    <row r="7" spans="1:10" ht="14.25" x14ac:dyDescent="0.2">
      <c r="A7" s="69" t="s">
        <v>322</v>
      </c>
      <c r="B7" s="69"/>
      <c r="C7" s="69"/>
      <c r="D7" s="69"/>
      <c r="E7" s="69"/>
      <c r="F7" s="69"/>
      <c r="G7" s="16">
        <v>553150</v>
      </c>
      <c r="H7" s="16">
        <v>553150</v>
      </c>
      <c r="I7" s="16">
        <v>650665.94999999995</v>
      </c>
      <c r="J7" s="16">
        <v>117.62920545964025</v>
      </c>
    </row>
    <row r="8" spans="1:10" ht="14.25" x14ac:dyDescent="0.2">
      <c r="A8" s="62" t="s">
        <v>323</v>
      </c>
      <c r="B8" s="62"/>
      <c r="C8" s="62"/>
      <c r="D8" s="62"/>
      <c r="E8" s="62"/>
      <c r="F8" s="62"/>
      <c r="G8" s="17">
        <v>553150</v>
      </c>
      <c r="H8" s="17">
        <v>553150</v>
      </c>
      <c r="I8" s="17">
        <v>650665.94999999995</v>
      </c>
      <c r="J8" s="17">
        <v>117.62920545964025</v>
      </c>
    </row>
    <row r="9" spans="1:10" ht="14.25" x14ac:dyDescent="0.2">
      <c r="A9" s="18"/>
      <c r="B9" s="62" t="s">
        <v>349</v>
      </c>
      <c r="C9" s="62"/>
      <c r="D9" s="62"/>
      <c r="E9" s="62"/>
      <c r="F9" s="62"/>
      <c r="G9" s="17">
        <f>SUM(G18+G25+G31+G37+G43+G51+G59+G65)</f>
        <v>463050</v>
      </c>
      <c r="H9" s="17">
        <f>SUM(H18+H25+H31+H37+H43+H51+H59+H65)</f>
        <v>463050</v>
      </c>
      <c r="I9" s="17">
        <v>389944.27</v>
      </c>
      <c r="J9" s="17">
        <f>SUM(I9/H9*100)</f>
        <v>84.212130439477377</v>
      </c>
    </row>
    <row r="10" spans="1:10" ht="14.25" x14ac:dyDescent="0.2">
      <c r="A10" s="18"/>
      <c r="B10" s="62" t="s">
        <v>350</v>
      </c>
      <c r="C10" s="62"/>
      <c r="D10" s="62"/>
      <c r="E10" s="62"/>
      <c r="F10" s="62"/>
      <c r="G10" s="17">
        <f>SUM(G44)</f>
        <v>75100</v>
      </c>
      <c r="H10" s="17">
        <f>SUM(H44)</f>
        <v>75100</v>
      </c>
      <c r="I10" s="17">
        <v>260721.68</v>
      </c>
      <c r="J10" s="17">
        <f>SUM(I10/H10*100)</f>
        <v>347.16601864181087</v>
      </c>
    </row>
    <row r="11" spans="1:10" ht="14.25" x14ac:dyDescent="0.2">
      <c r="A11" s="18"/>
      <c r="B11" s="62" t="s">
        <v>351</v>
      </c>
      <c r="C11" s="62"/>
      <c r="D11" s="62"/>
      <c r="E11" s="62"/>
      <c r="F11" s="62"/>
      <c r="G11" s="17">
        <f>SUM(G52)</f>
        <v>15000</v>
      </c>
      <c r="H11" s="17">
        <f>SUM(H52)</f>
        <v>15000</v>
      </c>
      <c r="I11" s="17">
        <v>0</v>
      </c>
      <c r="J11" s="17">
        <f>SUM(I11/H11*100)</f>
        <v>0</v>
      </c>
    </row>
    <row r="12" spans="1:10" ht="14.25" x14ac:dyDescent="0.2">
      <c r="A12" s="18"/>
      <c r="B12" s="62" t="s">
        <v>352</v>
      </c>
      <c r="C12" s="62"/>
      <c r="D12" s="62"/>
      <c r="E12" s="62"/>
      <c r="F12" s="62"/>
      <c r="G12" s="17">
        <f>SUM(G9:G11)</f>
        <v>553150</v>
      </c>
      <c r="H12" s="17">
        <f>SUM(H9:H11)</f>
        <v>553150</v>
      </c>
      <c r="I12" s="17">
        <f>SUM(I9:I11)</f>
        <v>650665.94999999995</v>
      </c>
      <c r="J12" s="17">
        <f>SUM(I12/H12*100)</f>
        <v>117.62920545964025</v>
      </c>
    </row>
    <row r="13" spans="1:10" ht="14.25" x14ac:dyDescent="0.2">
      <c r="A13" s="19"/>
      <c r="B13" s="63" t="s">
        <v>353</v>
      </c>
      <c r="C13" s="63"/>
      <c r="D13" s="63"/>
      <c r="E13" s="63"/>
      <c r="F13" s="63"/>
      <c r="G13" s="20">
        <v>553150</v>
      </c>
      <c r="H13" s="20">
        <v>553150</v>
      </c>
      <c r="I13" s="20">
        <v>650665.94999999995</v>
      </c>
      <c r="J13" s="20">
        <v>117.62920545964025</v>
      </c>
    </row>
    <row r="14" spans="1:10" x14ac:dyDescent="0.2">
      <c r="A14" s="64" t="s">
        <v>354</v>
      </c>
      <c r="B14" s="64"/>
      <c r="C14" s="64"/>
      <c r="D14" s="64"/>
      <c r="E14" s="64"/>
      <c r="F14" s="64"/>
      <c r="G14" s="21">
        <v>110000</v>
      </c>
      <c r="H14" s="21">
        <v>110000</v>
      </c>
      <c r="I14" s="21">
        <v>95274.51</v>
      </c>
      <c r="J14" s="21">
        <v>86.613190909090903</v>
      </c>
    </row>
    <row r="15" spans="1:10" ht="38.25" x14ac:dyDescent="0.2">
      <c r="A15" s="65" t="s">
        <v>355</v>
      </c>
      <c r="B15" s="65"/>
      <c r="C15" s="65"/>
      <c r="D15" s="22" t="s">
        <v>120</v>
      </c>
      <c r="E15" s="23" t="s">
        <v>121</v>
      </c>
      <c r="F15" s="24" t="s">
        <v>356</v>
      </c>
      <c r="G15" s="25">
        <v>110000</v>
      </c>
      <c r="H15" s="25">
        <v>110000</v>
      </c>
      <c r="I15" s="25">
        <v>95274.51</v>
      </c>
      <c r="J15" s="25">
        <v>86.613190909090903</v>
      </c>
    </row>
    <row r="16" spans="1:10" ht="25.5" x14ac:dyDescent="0.2">
      <c r="A16" s="65" t="s">
        <v>355</v>
      </c>
      <c r="B16" s="65"/>
      <c r="C16" s="65"/>
      <c r="D16" s="22" t="s">
        <v>141</v>
      </c>
      <c r="E16" s="23" t="s">
        <v>142</v>
      </c>
      <c r="F16" s="24" t="s">
        <v>356</v>
      </c>
      <c r="G16" s="25">
        <v>110000</v>
      </c>
      <c r="H16" s="25">
        <v>110000</v>
      </c>
      <c r="I16" s="25">
        <v>95274.51</v>
      </c>
      <c r="J16" s="25">
        <v>0</v>
      </c>
    </row>
    <row r="17" spans="1:10" ht="76.5" x14ac:dyDescent="0.2">
      <c r="A17" s="65" t="s">
        <v>355</v>
      </c>
      <c r="B17" s="65"/>
      <c r="C17" s="65"/>
      <c r="D17" s="22" t="s">
        <v>189</v>
      </c>
      <c r="E17" s="23" t="s">
        <v>190</v>
      </c>
      <c r="F17" s="24" t="s">
        <v>356</v>
      </c>
      <c r="G17" s="25">
        <v>110000</v>
      </c>
      <c r="H17" s="25">
        <v>110000</v>
      </c>
      <c r="I17" s="25">
        <v>95274.51</v>
      </c>
      <c r="J17" s="25">
        <v>0</v>
      </c>
    </row>
    <row r="18" spans="1:10" s="54" customFormat="1" x14ac:dyDescent="0.2">
      <c r="A18" s="52"/>
      <c r="B18" s="52"/>
      <c r="C18" s="70" t="s">
        <v>357</v>
      </c>
      <c r="D18" s="70"/>
      <c r="E18" s="70"/>
      <c r="F18" s="70"/>
      <c r="G18" s="53">
        <v>110000</v>
      </c>
      <c r="H18" s="53">
        <v>110000</v>
      </c>
      <c r="I18" s="53">
        <v>95274.51</v>
      </c>
      <c r="J18" s="53">
        <v>86.613190909090903</v>
      </c>
    </row>
    <row r="19" spans="1:10" x14ac:dyDescent="0.2">
      <c r="A19" s="65" t="s">
        <v>355</v>
      </c>
      <c r="B19" s="65"/>
      <c r="C19" s="65"/>
      <c r="D19" s="22" t="s">
        <v>191</v>
      </c>
      <c r="E19" s="71" t="s">
        <v>192</v>
      </c>
      <c r="F19" s="24" t="s">
        <v>356</v>
      </c>
      <c r="G19" s="25">
        <v>0</v>
      </c>
      <c r="H19" s="25">
        <v>0</v>
      </c>
      <c r="I19" s="25">
        <v>95274.51</v>
      </c>
      <c r="J19" s="25">
        <v>0</v>
      </c>
    </row>
    <row r="20" spans="1:10" x14ac:dyDescent="0.2">
      <c r="A20" s="27"/>
      <c r="B20" s="27"/>
      <c r="C20" s="27"/>
      <c r="D20" s="27"/>
      <c r="E20" s="71"/>
      <c r="F20" s="27"/>
      <c r="G20" s="27"/>
      <c r="H20" s="27"/>
      <c r="I20" s="27"/>
      <c r="J20" s="27"/>
    </row>
    <row r="21" spans="1:10" x14ac:dyDescent="0.2">
      <c r="A21" s="64" t="s">
        <v>358</v>
      </c>
      <c r="B21" s="64"/>
      <c r="C21" s="64"/>
      <c r="D21" s="64"/>
      <c r="E21" s="64"/>
      <c r="F21" s="64"/>
      <c r="G21" s="21">
        <v>60000</v>
      </c>
      <c r="H21" s="21">
        <v>60000</v>
      </c>
      <c r="I21" s="21">
        <v>57470.14</v>
      </c>
      <c r="J21" s="21">
        <v>95.783566666666673</v>
      </c>
    </row>
    <row r="22" spans="1:10" ht="38.25" x14ac:dyDescent="0.2">
      <c r="A22" s="65" t="s">
        <v>359</v>
      </c>
      <c r="B22" s="65"/>
      <c r="C22" s="65"/>
      <c r="D22" s="22" t="s">
        <v>120</v>
      </c>
      <c r="E22" s="23" t="s">
        <v>121</v>
      </c>
      <c r="F22" s="24" t="s">
        <v>356</v>
      </c>
      <c r="G22" s="25">
        <v>60000</v>
      </c>
      <c r="H22" s="25">
        <v>60000</v>
      </c>
      <c r="I22" s="25">
        <v>57470.14</v>
      </c>
      <c r="J22" s="25">
        <v>95.783566666666673</v>
      </c>
    </row>
    <row r="23" spans="1:10" ht="25.5" x14ac:dyDescent="0.2">
      <c r="A23" s="65" t="s">
        <v>359</v>
      </c>
      <c r="B23" s="65"/>
      <c r="C23" s="65"/>
      <c r="D23" s="22" t="s">
        <v>243</v>
      </c>
      <c r="E23" s="23" t="s">
        <v>244</v>
      </c>
      <c r="F23" s="24" t="s">
        <v>356</v>
      </c>
      <c r="G23" s="25">
        <v>60000</v>
      </c>
      <c r="H23" s="25">
        <v>60000</v>
      </c>
      <c r="I23" s="25">
        <v>57470.14</v>
      </c>
      <c r="J23" s="25">
        <v>0</v>
      </c>
    </row>
    <row r="24" spans="1:10" ht="25.5" x14ac:dyDescent="0.2">
      <c r="A24" s="65" t="s">
        <v>359</v>
      </c>
      <c r="B24" s="65"/>
      <c r="C24" s="65"/>
      <c r="D24" s="22" t="s">
        <v>245</v>
      </c>
      <c r="E24" s="23" t="s">
        <v>82</v>
      </c>
      <c r="F24" s="24" t="s">
        <v>356</v>
      </c>
      <c r="G24" s="25">
        <v>60000</v>
      </c>
      <c r="H24" s="25">
        <v>60000</v>
      </c>
      <c r="I24" s="25">
        <v>57470.14</v>
      </c>
      <c r="J24" s="25">
        <v>0</v>
      </c>
    </row>
    <row r="25" spans="1:10" s="54" customFormat="1" x14ac:dyDescent="0.2">
      <c r="A25" s="52"/>
      <c r="B25" s="52"/>
      <c r="C25" s="70" t="s">
        <v>357</v>
      </c>
      <c r="D25" s="70"/>
      <c r="E25" s="70"/>
      <c r="F25" s="70"/>
      <c r="G25" s="53">
        <v>60000</v>
      </c>
      <c r="H25" s="53">
        <v>60000</v>
      </c>
      <c r="I25" s="53">
        <v>57470.14</v>
      </c>
      <c r="J25" s="53">
        <v>95.783566666666673</v>
      </c>
    </row>
    <row r="26" spans="1:10" ht="38.25" x14ac:dyDescent="0.2">
      <c r="A26" s="65" t="s">
        <v>359</v>
      </c>
      <c r="B26" s="65"/>
      <c r="C26" s="65"/>
      <c r="D26" s="22" t="s">
        <v>246</v>
      </c>
      <c r="E26" s="23" t="s">
        <v>247</v>
      </c>
      <c r="F26" s="24" t="s">
        <v>356</v>
      </c>
      <c r="G26" s="25">
        <v>0</v>
      </c>
      <c r="H26" s="25">
        <v>0</v>
      </c>
      <c r="I26" s="25">
        <v>57470.14</v>
      </c>
      <c r="J26" s="25">
        <v>0</v>
      </c>
    </row>
    <row r="27" spans="1:10" x14ac:dyDescent="0.2">
      <c r="A27" s="64" t="s">
        <v>360</v>
      </c>
      <c r="B27" s="64"/>
      <c r="C27" s="64"/>
      <c r="D27" s="64"/>
      <c r="E27" s="64"/>
      <c r="F27" s="64"/>
      <c r="G27" s="21">
        <v>650</v>
      </c>
      <c r="H27" s="21">
        <v>650</v>
      </c>
      <c r="I27" s="21">
        <v>635.85</v>
      </c>
      <c r="J27" s="21">
        <v>97.82307692307694</v>
      </c>
    </row>
    <row r="28" spans="1:10" ht="38.25" x14ac:dyDescent="0.2">
      <c r="A28" s="65" t="s">
        <v>361</v>
      </c>
      <c r="B28" s="65"/>
      <c r="C28" s="65"/>
      <c r="D28" s="22" t="s">
        <v>120</v>
      </c>
      <c r="E28" s="23" t="s">
        <v>121</v>
      </c>
      <c r="F28" s="24" t="s">
        <v>356</v>
      </c>
      <c r="G28" s="25">
        <v>650</v>
      </c>
      <c r="H28" s="25">
        <v>650</v>
      </c>
      <c r="I28" s="25">
        <v>635.85</v>
      </c>
      <c r="J28" s="25">
        <v>97.82307692307694</v>
      </c>
    </row>
    <row r="29" spans="1:10" ht="25.5" x14ac:dyDescent="0.2">
      <c r="A29" s="65" t="s">
        <v>361</v>
      </c>
      <c r="B29" s="65"/>
      <c r="C29" s="65"/>
      <c r="D29" s="22" t="s">
        <v>141</v>
      </c>
      <c r="E29" s="23" t="s">
        <v>142</v>
      </c>
      <c r="F29" s="24" t="s">
        <v>356</v>
      </c>
      <c r="G29" s="25">
        <v>650</v>
      </c>
      <c r="H29" s="25">
        <v>650</v>
      </c>
      <c r="I29" s="25">
        <v>635.85</v>
      </c>
      <c r="J29" s="25">
        <v>0</v>
      </c>
    </row>
    <row r="30" spans="1:10" ht="76.5" x14ac:dyDescent="0.2">
      <c r="A30" s="65" t="s">
        <v>361</v>
      </c>
      <c r="B30" s="65"/>
      <c r="C30" s="65"/>
      <c r="D30" s="22" t="s">
        <v>189</v>
      </c>
      <c r="E30" s="23" t="s">
        <v>190</v>
      </c>
      <c r="F30" s="24" t="s">
        <v>356</v>
      </c>
      <c r="G30" s="25">
        <v>650</v>
      </c>
      <c r="H30" s="25">
        <v>650</v>
      </c>
      <c r="I30" s="25">
        <v>635.85</v>
      </c>
      <c r="J30" s="25">
        <v>0</v>
      </c>
    </row>
    <row r="31" spans="1:10" s="54" customFormat="1" x14ac:dyDescent="0.2">
      <c r="A31" s="52"/>
      <c r="B31" s="52"/>
      <c r="C31" s="70" t="s">
        <v>357</v>
      </c>
      <c r="D31" s="70"/>
      <c r="E31" s="70"/>
      <c r="F31" s="70"/>
      <c r="G31" s="53">
        <v>650</v>
      </c>
      <c r="H31" s="53">
        <v>650</v>
      </c>
      <c r="I31" s="53">
        <v>635.85</v>
      </c>
      <c r="J31" s="53">
        <v>97.82307692307694</v>
      </c>
    </row>
    <row r="32" spans="1:10" ht="25.5" x14ac:dyDescent="0.2">
      <c r="A32" s="65" t="s">
        <v>361</v>
      </c>
      <c r="B32" s="65"/>
      <c r="C32" s="65"/>
      <c r="D32" s="22" t="s">
        <v>195</v>
      </c>
      <c r="E32" s="23" t="s">
        <v>196</v>
      </c>
      <c r="F32" s="24" t="s">
        <v>356</v>
      </c>
      <c r="G32" s="25">
        <v>0</v>
      </c>
      <c r="H32" s="25">
        <v>0</v>
      </c>
      <c r="I32" s="25">
        <v>635.85</v>
      </c>
      <c r="J32" s="25">
        <v>0</v>
      </c>
    </row>
    <row r="33" spans="1:10" x14ac:dyDescent="0.2">
      <c r="A33" s="64" t="s">
        <v>362</v>
      </c>
      <c r="B33" s="64"/>
      <c r="C33" s="64"/>
      <c r="D33" s="64"/>
      <c r="E33" s="64"/>
      <c r="F33" s="64"/>
      <c r="G33" s="21">
        <v>1500</v>
      </c>
      <c r="H33" s="21">
        <v>1500</v>
      </c>
      <c r="I33" s="21">
        <v>1487.5</v>
      </c>
      <c r="J33" s="21">
        <v>99.166666666666686</v>
      </c>
    </row>
    <row r="34" spans="1:10" ht="38.25" x14ac:dyDescent="0.2">
      <c r="A34" s="65" t="s">
        <v>363</v>
      </c>
      <c r="B34" s="65"/>
      <c r="C34" s="65"/>
      <c r="D34" s="22" t="s">
        <v>120</v>
      </c>
      <c r="E34" s="23" t="s">
        <v>121</v>
      </c>
      <c r="F34" s="24" t="s">
        <v>356</v>
      </c>
      <c r="G34" s="25">
        <v>1500</v>
      </c>
      <c r="H34" s="25">
        <v>1500</v>
      </c>
      <c r="I34" s="25">
        <v>1487.5</v>
      </c>
      <c r="J34" s="25">
        <v>99.166666666666686</v>
      </c>
    </row>
    <row r="35" spans="1:10" ht="25.5" x14ac:dyDescent="0.2">
      <c r="A35" s="65" t="s">
        <v>363</v>
      </c>
      <c r="B35" s="65"/>
      <c r="C35" s="65"/>
      <c r="D35" s="22" t="s">
        <v>141</v>
      </c>
      <c r="E35" s="23" t="s">
        <v>142</v>
      </c>
      <c r="F35" s="24" t="s">
        <v>356</v>
      </c>
      <c r="G35" s="25">
        <v>1500</v>
      </c>
      <c r="H35" s="25">
        <v>1500</v>
      </c>
      <c r="I35" s="25">
        <v>1487.5</v>
      </c>
      <c r="J35" s="25">
        <v>0</v>
      </c>
    </row>
    <row r="36" spans="1:10" ht="76.5" x14ac:dyDescent="0.2">
      <c r="A36" s="65" t="s">
        <v>363</v>
      </c>
      <c r="B36" s="65"/>
      <c r="C36" s="65"/>
      <c r="D36" s="22" t="s">
        <v>189</v>
      </c>
      <c r="E36" s="23" t="s">
        <v>190</v>
      </c>
      <c r="F36" s="24" t="s">
        <v>356</v>
      </c>
      <c r="G36" s="25">
        <v>1500</v>
      </c>
      <c r="H36" s="25">
        <v>1500</v>
      </c>
      <c r="I36" s="25">
        <v>1487.5</v>
      </c>
      <c r="J36" s="25">
        <v>0</v>
      </c>
    </row>
    <row r="37" spans="1:10" s="54" customFormat="1" x14ac:dyDescent="0.2">
      <c r="A37" s="52"/>
      <c r="B37" s="52"/>
      <c r="C37" s="70" t="s">
        <v>357</v>
      </c>
      <c r="D37" s="70"/>
      <c r="E37" s="70"/>
      <c r="F37" s="70"/>
      <c r="G37" s="53">
        <v>1500</v>
      </c>
      <c r="H37" s="53">
        <v>1500</v>
      </c>
      <c r="I37" s="53">
        <v>1487.5</v>
      </c>
      <c r="J37" s="53">
        <v>99.166666666666686</v>
      </c>
    </row>
    <row r="38" spans="1:10" ht="25.5" x14ac:dyDescent="0.2">
      <c r="A38" s="65" t="s">
        <v>363</v>
      </c>
      <c r="B38" s="65"/>
      <c r="C38" s="65"/>
      <c r="D38" s="22" t="s">
        <v>195</v>
      </c>
      <c r="E38" s="23" t="s">
        <v>196</v>
      </c>
      <c r="F38" s="24" t="s">
        <v>356</v>
      </c>
      <c r="G38" s="25">
        <v>0</v>
      </c>
      <c r="H38" s="25">
        <v>0</v>
      </c>
      <c r="I38" s="25">
        <v>1487.5</v>
      </c>
      <c r="J38" s="25">
        <v>0</v>
      </c>
    </row>
    <row r="39" spans="1:10" x14ac:dyDescent="0.2">
      <c r="A39" s="64" t="s">
        <v>364</v>
      </c>
      <c r="B39" s="64"/>
      <c r="C39" s="64"/>
      <c r="D39" s="64"/>
      <c r="E39" s="64"/>
      <c r="F39" s="64"/>
      <c r="G39" s="21">
        <v>226000</v>
      </c>
      <c r="H39" s="21">
        <v>226000</v>
      </c>
      <c r="I39" s="21">
        <v>225565.39</v>
      </c>
      <c r="J39" s="21">
        <v>99.807694690265492</v>
      </c>
    </row>
    <row r="40" spans="1:10" ht="38.25" x14ac:dyDescent="0.2">
      <c r="A40" s="65" t="s">
        <v>365</v>
      </c>
      <c r="B40" s="65"/>
      <c r="C40" s="65"/>
      <c r="D40" s="22" t="s">
        <v>120</v>
      </c>
      <c r="E40" s="23" t="s">
        <v>121</v>
      </c>
      <c r="F40" s="24" t="s">
        <v>356</v>
      </c>
      <c r="G40" s="25">
        <v>226000</v>
      </c>
      <c r="H40" s="25">
        <v>226000</v>
      </c>
      <c r="I40" s="25">
        <v>225565.39</v>
      </c>
      <c r="J40" s="25">
        <v>99.807694690265492</v>
      </c>
    </row>
    <row r="41" spans="1:10" ht="25.5" x14ac:dyDescent="0.2">
      <c r="A41" s="65" t="s">
        <v>365</v>
      </c>
      <c r="B41" s="65"/>
      <c r="C41" s="65"/>
      <c r="D41" s="22" t="s">
        <v>141</v>
      </c>
      <c r="E41" s="23" t="s">
        <v>142</v>
      </c>
      <c r="F41" s="24" t="s">
        <v>356</v>
      </c>
      <c r="G41" s="25">
        <v>226000</v>
      </c>
      <c r="H41" s="25">
        <v>226000</v>
      </c>
      <c r="I41" s="25">
        <v>225565.39</v>
      </c>
      <c r="J41" s="25">
        <v>0</v>
      </c>
    </row>
    <row r="42" spans="1:10" ht="76.5" x14ac:dyDescent="0.2">
      <c r="A42" s="65" t="s">
        <v>365</v>
      </c>
      <c r="B42" s="65"/>
      <c r="C42" s="65"/>
      <c r="D42" s="22" t="s">
        <v>189</v>
      </c>
      <c r="E42" s="23" t="s">
        <v>190</v>
      </c>
      <c r="F42" s="24" t="s">
        <v>356</v>
      </c>
      <c r="G42" s="25">
        <v>226000</v>
      </c>
      <c r="H42" s="25">
        <v>226000</v>
      </c>
      <c r="I42" s="25">
        <v>225565.39</v>
      </c>
      <c r="J42" s="25">
        <v>0</v>
      </c>
    </row>
    <row r="43" spans="1:10" x14ac:dyDescent="0.2">
      <c r="A43" s="9"/>
      <c r="B43" s="9"/>
      <c r="C43" s="61" t="s">
        <v>357</v>
      </c>
      <c r="D43" s="61"/>
      <c r="E43" s="61"/>
      <c r="F43" s="61"/>
      <c r="G43" s="26">
        <v>150900</v>
      </c>
      <c r="H43" s="26">
        <v>150900</v>
      </c>
      <c r="I43" s="26">
        <v>150563.56</v>
      </c>
      <c r="J43" s="26">
        <v>99.78</v>
      </c>
    </row>
    <row r="44" spans="1:10" x14ac:dyDescent="0.2">
      <c r="A44" s="9"/>
      <c r="B44" s="9"/>
      <c r="C44" s="61" t="s">
        <v>366</v>
      </c>
      <c r="D44" s="61"/>
      <c r="E44" s="61"/>
      <c r="F44" s="61"/>
      <c r="G44" s="26">
        <v>75100</v>
      </c>
      <c r="H44" s="26">
        <v>75100</v>
      </c>
      <c r="I44" s="26">
        <v>75001.83</v>
      </c>
      <c r="J44" s="26">
        <v>99.87</v>
      </c>
    </row>
    <row r="45" spans="1:10" ht="114.75" x14ac:dyDescent="0.2">
      <c r="A45" s="65" t="s">
        <v>365</v>
      </c>
      <c r="B45" s="65"/>
      <c r="C45" s="65"/>
      <c r="D45" s="22" t="s">
        <v>191</v>
      </c>
      <c r="E45" s="28" t="s">
        <v>192</v>
      </c>
      <c r="F45" s="24" t="s">
        <v>356</v>
      </c>
      <c r="G45" s="25">
        <v>0</v>
      </c>
      <c r="H45" s="25">
        <v>0</v>
      </c>
      <c r="I45" s="25">
        <v>217073.01</v>
      </c>
      <c r="J45" s="25">
        <v>0</v>
      </c>
    </row>
    <row r="46" spans="1:10" ht="76.5" x14ac:dyDescent="0.2">
      <c r="A46" s="27"/>
      <c r="B46" s="27"/>
      <c r="C46" s="27"/>
      <c r="D46" s="22" t="s">
        <v>199</v>
      </c>
      <c r="E46" s="23" t="s">
        <v>190</v>
      </c>
      <c r="F46" s="24" t="s">
        <v>356</v>
      </c>
      <c r="G46" s="25">
        <v>0</v>
      </c>
      <c r="H46" s="25">
        <v>0</v>
      </c>
      <c r="I46" s="25">
        <v>8492.3799999999992</v>
      </c>
      <c r="J46" s="25">
        <v>0</v>
      </c>
    </row>
    <row r="47" spans="1:10" x14ac:dyDescent="0.2">
      <c r="A47" s="64" t="s">
        <v>367</v>
      </c>
      <c r="B47" s="64"/>
      <c r="C47" s="64"/>
      <c r="D47" s="64"/>
      <c r="E47" s="64"/>
      <c r="F47" s="64"/>
      <c r="G47" s="21">
        <v>75000</v>
      </c>
      <c r="H47" s="21">
        <v>75000</v>
      </c>
      <c r="I47" s="21">
        <v>192594.85</v>
      </c>
      <c r="J47" s="21">
        <v>256.79313333333334</v>
      </c>
    </row>
    <row r="48" spans="1:10" ht="38.25" x14ac:dyDescent="0.2">
      <c r="A48" s="65" t="s">
        <v>368</v>
      </c>
      <c r="B48" s="65"/>
      <c r="C48" s="65"/>
      <c r="D48" s="22" t="s">
        <v>120</v>
      </c>
      <c r="E48" s="23" t="s">
        <v>121</v>
      </c>
      <c r="F48" s="24" t="s">
        <v>356</v>
      </c>
      <c r="G48" s="25">
        <v>75000</v>
      </c>
      <c r="H48" s="25">
        <v>75000</v>
      </c>
      <c r="I48" s="25">
        <v>192594.85</v>
      </c>
      <c r="J48" s="25">
        <v>256.79313333333334</v>
      </c>
    </row>
    <row r="49" spans="1:10" ht="25.5" x14ac:dyDescent="0.2">
      <c r="A49" s="65" t="s">
        <v>368</v>
      </c>
      <c r="B49" s="65"/>
      <c r="C49" s="65"/>
      <c r="D49" s="22" t="s">
        <v>243</v>
      </c>
      <c r="E49" s="23" t="s">
        <v>244</v>
      </c>
      <c r="F49" s="24" t="s">
        <v>356</v>
      </c>
      <c r="G49" s="25">
        <v>75000</v>
      </c>
      <c r="H49" s="25">
        <v>75000</v>
      </c>
      <c r="I49" s="25">
        <v>192594.85</v>
      </c>
      <c r="J49" s="25">
        <v>0</v>
      </c>
    </row>
    <row r="50" spans="1:10" ht="89.25" x14ac:dyDescent="0.2">
      <c r="A50" s="65" t="s">
        <v>368</v>
      </c>
      <c r="B50" s="65"/>
      <c r="C50" s="65"/>
      <c r="D50" s="22" t="s">
        <v>256</v>
      </c>
      <c r="E50" s="23" t="s">
        <v>257</v>
      </c>
      <c r="F50" s="24" t="s">
        <v>356</v>
      </c>
      <c r="G50" s="25">
        <v>75000</v>
      </c>
      <c r="H50" s="25">
        <v>75000</v>
      </c>
      <c r="I50" s="25">
        <v>192594.85</v>
      </c>
      <c r="J50" s="25">
        <v>0</v>
      </c>
    </row>
    <row r="51" spans="1:10" x14ac:dyDescent="0.2">
      <c r="A51" s="9"/>
      <c r="B51" s="9"/>
      <c r="C51" s="61" t="s">
        <v>357</v>
      </c>
      <c r="D51" s="61"/>
      <c r="E51" s="61"/>
      <c r="F51" s="61"/>
      <c r="G51" s="26">
        <v>60000</v>
      </c>
      <c r="H51" s="26">
        <v>60000</v>
      </c>
      <c r="I51" s="26">
        <v>6875</v>
      </c>
      <c r="J51" s="26">
        <v>11.46</v>
      </c>
    </row>
    <row r="52" spans="1:10" x14ac:dyDescent="0.2">
      <c r="A52" s="9"/>
      <c r="B52" s="9"/>
      <c r="C52" s="61" t="s">
        <v>369</v>
      </c>
      <c r="D52" s="61"/>
      <c r="E52" s="61"/>
      <c r="F52" s="61"/>
      <c r="G52" s="26">
        <v>15000</v>
      </c>
      <c r="H52" s="26">
        <v>15000</v>
      </c>
      <c r="I52" s="26">
        <v>0</v>
      </c>
      <c r="J52" s="26">
        <v>0</v>
      </c>
    </row>
    <row r="53" spans="1:10" x14ac:dyDescent="0.2">
      <c r="A53" s="9"/>
      <c r="B53" s="9"/>
      <c r="C53" s="61" t="s">
        <v>366</v>
      </c>
      <c r="D53" s="61"/>
      <c r="E53" s="61"/>
      <c r="F53" s="61"/>
      <c r="G53" s="26">
        <v>0</v>
      </c>
      <c r="H53" s="26">
        <v>0</v>
      </c>
      <c r="I53" s="26">
        <v>185719.85</v>
      </c>
      <c r="J53" s="26">
        <v>0</v>
      </c>
    </row>
    <row r="54" spans="1:10" ht="89.25" x14ac:dyDescent="0.2">
      <c r="A54" s="65" t="s">
        <v>368</v>
      </c>
      <c r="B54" s="65"/>
      <c r="C54" s="65"/>
      <c r="D54" s="22" t="s">
        <v>258</v>
      </c>
      <c r="E54" s="23" t="s">
        <v>257</v>
      </c>
      <c r="F54" s="24" t="s">
        <v>356</v>
      </c>
      <c r="G54" s="25">
        <v>0</v>
      </c>
      <c r="H54" s="25">
        <v>0</v>
      </c>
      <c r="I54" s="25">
        <v>192594.85</v>
      </c>
      <c r="J54" s="25">
        <v>0</v>
      </c>
    </row>
    <row r="55" spans="1:10" x14ac:dyDescent="0.2">
      <c r="A55" s="64" t="s">
        <v>370</v>
      </c>
      <c r="B55" s="64"/>
      <c r="C55" s="64"/>
      <c r="D55" s="64"/>
      <c r="E55" s="64"/>
      <c r="F55" s="64"/>
      <c r="G55" s="21">
        <v>30000</v>
      </c>
      <c r="H55" s="21">
        <v>30000</v>
      </c>
      <c r="I55" s="21">
        <v>27700</v>
      </c>
      <c r="J55" s="21">
        <v>92.333333333333314</v>
      </c>
    </row>
    <row r="56" spans="1:10" ht="38.25" x14ac:dyDescent="0.2">
      <c r="A56" s="27"/>
      <c r="B56" s="27"/>
      <c r="C56" s="27"/>
      <c r="D56" s="22" t="s">
        <v>120</v>
      </c>
      <c r="E56" s="23" t="s">
        <v>121</v>
      </c>
      <c r="F56" s="27"/>
      <c r="G56" s="25">
        <v>30000</v>
      </c>
      <c r="H56" s="25">
        <v>30000</v>
      </c>
      <c r="I56" s="25">
        <v>27700</v>
      </c>
      <c r="J56" s="25">
        <v>92.333333333333314</v>
      </c>
    </row>
    <row r="57" spans="1:10" ht="25.5" x14ac:dyDescent="0.2">
      <c r="A57" s="27"/>
      <c r="B57" s="27"/>
      <c r="C57" s="27"/>
      <c r="D57" s="22" t="s">
        <v>243</v>
      </c>
      <c r="E57" s="23" t="s">
        <v>244</v>
      </c>
      <c r="F57" s="27"/>
      <c r="G57" s="25">
        <v>30000</v>
      </c>
      <c r="H57" s="25">
        <v>30000</v>
      </c>
      <c r="I57" s="25">
        <v>27700</v>
      </c>
      <c r="J57" s="25">
        <v>0</v>
      </c>
    </row>
    <row r="58" spans="1:10" ht="25.5" x14ac:dyDescent="0.2">
      <c r="A58" s="27"/>
      <c r="B58" s="27"/>
      <c r="C58" s="27"/>
      <c r="D58" s="22" t="s">
        <v>245</v>
      </c>
      <c r="E58" s="23" t="s">
        <v>82</v>
      </c>
      <c r="F58" s="27"/>
      <c r="G58" s="25">
        <v>30000</v>
      </c>
      <c r="H58" s="25">
        <v>30000</v>
      </c>
      <c r="I58" s="25">
        <v>27700</v>
      </c>
      <c r="J58" s="25">
        <v>0</v>
      </c>
    </row>
    <row r="59" spans="1:10" s="54" customFormat="1" x14ac:dyDescent="0.2">
      <c r="A59" s="52"/>
      <c r="B59" s="52"/>
      <c r="C59" s="70" t="s">
        <v>357</v>
      </c>
      <c r="D59" s="70"/>
      <c r="E59" s="70"/>
      <c r="F59" s="70"/>
      <c r="G59" s="53">
        <v>30000</v>
      </c>
      <c r="H59" s="53">
        <v>30000</v>
      </c>
      <c r="I59" s="53">
        <v>27700</v>
      </c>
      <c r="J59" s="53">
        <v>92.333333333333314</v>
      </c>
    </row>
    <row r="60" spans="1:10" ht="38.25" x14ac:dyDescent="0.2">
      <c r="A60" s="27"/>
      <c r="B60" s="27"/>
      <c r="C60" s="27"/>
      <c r="D60" s="22" t="s">
        <v>246</v>
      </c>
      <c r="E60" s="23" t="s">
        <v>247</v>
      </c>
      <c r="F60" s="27"/>
      <c r="G60" s="25">
        <v>0</v>
      </c>
      <c r="H60" s="25">
        <v>0</v>
      </c>
      <c r="I60" s="25">
        <v>27700</v>
      </c>
      <c r="J60" s="25">
        <v>0</v>
      </c>
    </row>
    <row r="61" spans="1:10" x14ac:dyDescent="0.2">
      <c r="A61" s="64" t="s">
        <v>371</v>
      </c>
      <c r="B61" s="64"/>
      <c r="C61" s="64"/>
      <c r="D61" s="64"/>
      <c r="E61" s="64"/>
      <c r="F61" s="64"/>
      <c r="G61" s="21">
        <v>50000</v>
      </c>
      <c r="H61" s="21">
        <v>50000</v>
      </c>
      <c r="I61" s="21">
        <v>49937.71</v>
      </c>
      <c r="J61" s="21">
        <v>99.87542000000002</v>
      </c>
    </row>
    <row r="62" spans="1:10" ht="38.25" x14ac:dyDescent="0.2">
      <c r="A62" s="27"/>
      <c r="B62" s="27"/>
      <c r="C62" s="27"/>
      <c r="D62" s="22" t="s">
        <v>120</v>
      </c>
      <c r="E62" s="23" t="s">
        <v>121</v>
      </c>
      <c r="F62" s="24" t="s">
        <v>356</v>
      </c>
      <c r="G62" s="25">
        <v>50000</v>
      </c>
      <c r="H62" s="25">
        <v>50000</v>
      </c>
      <c r="I62" s="25">
        <v>49937.71</v>
      </c>
      <c r="J62" s="25">
        <v>99.87542000000002</v>
      </c>
    </row>
    <row r="63" spans="1:10" ht="25.5" x14ac:dyDescent="0.2">
      <c r="A63" s="27"/>
      <c r="B63" s="27"/>
      <c r="C63" s="27"/>
      <c r="D63" s="22" t="s">
        <v>243</v>
      </c>
      <c r="E63" s="23" t="s">
        <v>244</v>
      </c>
      <c r="F63" s="24" t="s">
        <v>356</v>
      </c>
      <c r="G63" s="25">
        <v>50000</v>
      </c>
      <c r="H63" s="25">
        <v>50000</v>
      </c>
      <c r="I63" s="25">
        <v>49937.71</v>
      </c>
      <c r="J63" s="25">
        <v>0</v>
      </c>
    </row>
    <row r="64" spans="1:10" ht="25.5" x14ac:dyDescent="0.2">
      <c r="A64" s="27"/>
      <c r="B64" s="27"/>
      <c r="C64" s="27"/>
      <c r="D64" s="22" t="s">
        <v>252</v>
      </c>
      <c r="E64" s="23" t="s">
        <v>253</v>
      </c>
      <c r="F64" s="24" t="s">
        <v>356</v>
      </c>
      <c r="G64" s="25">
        <v>50000</v>
      </c>
      <c r="H64" s="25">
        <v>50000</v>
      </c>
      <c r="I64" s="25">
        <v>49937.71</v>
      </c>
      <c r="J64" s="25">
        <v>0</v>
      </c>
    </row>
    <row r="65" spans="1:10" s="54" customFormat="1" x14ac:dyDescent="0.2">
      <c r="A65" s="52"/>
      <c r="B65" s="52"/>
      <c r="C65" s="70" t="s">
        <v>357</v>
      </c>
      <c r="D65" s="70"/>
      <c r="E65" s="70"/>
      <c r="F65" s="70"/>
      <c r="G65" s="53">
        <v>50000</v>
      </c>
      <c r="H65" s="53">
        <v>50000</v>
      </c>
      <c r="I65" s="53">
        <v>49937.71</v>
      </c>
      <c r="J65" s="53">
        <v>99.87542000000002</v>
      </c>
    </row>
    <row r="66" spans="1:10" ht="63.75" x14ac:dyDescent="0.2">
      <c r="A66" s="27"/>
      <c r="B66" s="27"/>
      <c r="C66" s="27"/>
      <c r="D66" s="22" t="s">
        <v>254</v>
      </c>
      <c r="E66" s="23" t="s">
        <v>255</v>
      </c>
      <c r="F66" s="24" t="s">
        <v>356</v>
      </c>
      <c r="G66" s="25">
        <v>0</v>
      </c>
      <c r="H66" s="25">
        <v>0</v>
      </c>
      <c r="I66" s="25">
        <v>49937.71</v>
      </c>
      <c r="J66" s="25">
        <v>0</v>
      </c>
    </row>
    <row r="67" spans="1:10" ht="14.25" x14ac:dyDescent="0.2">
      <c r="A67" s="69" t="s">
        <v>324</v>
      </c>
      <c r="B67" s="69"/>
      <c r="C67" s="69"/>
      <c r="D67" s="69"/>
      <c r="E67" s="69"/>
      <c r="F67" s="69"/>
      <c r="G67" s="16">
        <v>41835921.939999998</v>
      </c>
      <c r="H67" s="16">
        <v>41835921.939999998</v>
      </c>
      <c r="I67" s="16">
        <v>20457124.899999999</v>
      </c>
      <c r="J67" s="16">
        <v>48.898467994416571</v>
      </c>
    </row>
    <row r="68" spans="1:10" ht="14.25" x14ac:dyDescent="0.2">
      <c r="A68" s="62" t="s">
        <v>325</v>
      </c>
      <c r="B68" s="62"/>
      <c r="C68" s="62"/>
      <c r="D68" s="62"/>
      <c r="E68" s="62"/>
      <c r="F68" s="62"/>
      <c r="G68" s="17">
        <v>41835921.939999998</v>
      </c>
      <c r="H68" s="17">
        <v>41835921.939999998</v>
      </c>
      <c r="I68" s="17">
        <v>20457124.899999999</v>
      </c>
      <c r="J68" s="17">
        <v>48.898467994416571</v>
      </c>
    </row>
    <row r="69" spans="1:10" ht="14.25" x14ac:dyDescent="0.2">
      <c r="A69" s="18"/>
      <c r="B69" s="62" t="s">
        <v>639</v>
      </c>
      <c r="C69" s="62"/>
      <c r="D69" s="62"/>
      <c r="E69" s="62"/>
      <c r="F69" s="62"/>
      <c r="G69" s="17">
        <f>SUM(G84+G93+G110+G137+G145+G154+G164+G179+G192+G200+G205+G208+G211+G219+G253+G267+G281+G290+G333+G390+G422+G462+G468+G492+G499+G503+G507+G528+G557+G563+G572+G579+G585+G591+G598+G606+G615+G622+G625+G632+G639+G646+G651+G657+G664+G669+G675+G681+G687+G693+G698+G702+G707+G748+G752+G758+G762+G769+G777+G794+G798+G804+G810+G829+G833+G840+G853+G880+G883+G889+G321+G430+G711)</f>
        <v>10177178.629999999</v>
      </c>
      <c r="H69" s="17">
        <f>SUM(H84+H93+H110+H137+H145+H154+H164+H179+H192+H200+H205+H208+H211+H219+H253+H267+H281+H290+H333+H390+H422+H462+H468+H492+H499+H503+H507+H528+H557+H563+H572+H579+H585+H591+H598+H606+H615+H622+H625+H632+H639+H646+H651+H657+H664+H669+H675+H681+H687+H693+H698+H702+H707+H748+H752+H758+H762+H769+H777+H794+H798+H804+H810+H829+H833+H840+H853+H880+H883+H889+H321+H430+H711)</f>
        <v>10177178.629999999</v>
      </c>
      <c r="I69" s="55">
        <v>9039774.7899999991</v>
      </c>
      <c r="J69" s="17">
        <v>88.82</v>
      </c>
    </row>
    <row r="70" spans="1:10" ht="14.25" x14ac:dyDescent="0.2">
      <c r="A70" s="18"/>
      <c r="B70" s="62" t="s">
        <v>351</v>
      </c>
      <c r="C70" s="62"/>
      <c r="D70" s="62"/>
      <c r="E70" s="62"/>
      <c r="F70" s="62"/>
      <c r="G70" s="17">
        <f>SUM(G85+G94+G111+G115+G121+G127+G131+G138+G155+G180+G186+G193+G220+G228+G235+G239+G246+G254+G261+G268+G274+G282+G291+G308+G344+G350+G355+G360+G366+G372+G379+G385+G391+G397+G403+G410+G415+G423+G446+G450+G493+G573+G592+G599+G607+G616+G626+G640+G647+G658+G717+G740+G770+G778+G787+G811+G834+G841+G859+G869+G874+G890+G823)</f>
        <v>6109083.1300000008</v>
      </c>
      <c r="H70" s="17">
        <f>SUM(H85+H94+H111+H115+H121+H127+H131+H138+H155+H180+H186+H193+H220+H228+H235+H239+H246+H254+H261+H268+H274+H282+H291+H308+H344+H350+H355+H360+H366+H372+H379+H385+H391+H397+H403+H410+H415+H423+H446+H450+H493+H573+H592+H599+H607+H616+H626+H640+H647+H658+H717+H740+H770+H778+H787+H811+H834+H841+H859+H869+H874+H890+H823)</f>
        <v>6109083.1300000008</v>
      </c>
      <c r="I70" s="55">
        <v>5958531.6200000001</v>
      </c>
      <c r="J70" s="17">
        <f t="shared" ref="J70:J78" si="0">SUM(I70/H70*100)</f>
        <v>97.535612025629774</v>
      </c>
    </row>
    <row r="71" spans="1:10" ht="14.25" x14ac:dyDescent="0.2">
      <c r="A71" s="18"/>
      <c r="B71" s="62" t="s">
        <v>640</v>
      </c>
      <c r="C71" s="62"/>
      <c r="D71" s="62"/>
      <c r="E71" s="62"/>
      <c r="F71" s="62"/>
      <c r="G71" s="17">
        <f>SUM(G86+G95+G117+G122+G172+G194+G275+G283+G294+G302+G309+G327+G435+G447+G451+G457+G470+G479+G600+G608+G718+G726+G734+G741+G771+G780+G875)</f>
        <v>8509500</v>
      </c>
      <c r="H71" s="17">
        <f>SUM(H86+H95+H117+H122+H172+H194+H275+H283+H294+H302+H309+H327+H435+H447+H451+H457+H470+H479+H600+H608+H718+H726+H734+H741+H771+H780+H875)</f>
        <v>8509500</v>
      </c>
      <c r="I71" s="55">
        <f>SUM(I86+I95+I117+I122+I172+I194+I275+I283+I294+I302+I309+I327+I435+I447+I451+I457+I470+I479+I600+I608+I718+I726+I734+I741+I771+I780+I875)</f>
        <v>3203611.31</v>
      </c>
      <c r="J71" s="17">
        <f t="shared" si="0"/>
        <v>37.647468241377283</v>
      </c>
    </row>
    <row r="72" spans="1:10" ht="14.25" x14ac:dyDescent="0.2">
      <c r="A72" s="18"/>
      <c r="B72" s="62" t="s">
        <v>372</v>
      </c>
      <c r="C72" s="62"/>
      <c r="D72" s="62"/>
      <c r="E72" s="62"/>
      <c r="F72" s="62"/>
      <c r="G72" s="17">
        <f>SUM(G96+G147+G222+G229+G236+G240+G247+G255+G295+G310+G471+G480+G500+G508+G560+G695+G719+G727+G781)</f>
        <v>1918698.3900000001</v>
      </c>
      <c r="H72" s="17">
        <f>SUM(H96+H147+H222+H229+H236+H240+H247+H255+H295+H310+H471+H480+H500+H508+H560+H695+H719+H727+H781)</f>
        <v>1918698.3900000001</v>
      </c>
      <c r="I72" s="17">
        <v>0</v>
      </c>
      <c r="J72" s="17">
        <f t="shared" si="0"/>
        <v>0</v>
      </c>
    </row>
    <row r="73" spans="1:10" ht="14.25" x14ac:dyDescent="0.2">
      <c r="A73" s="18"/>
      <c r="B73" s="62" t="s">
        <v>350</v>
      </c>
      <c r="C73" s="62"/>
      <c r="D73" s="62"/>
      <c r="E73" s="62"/>
      <c r="F73" s="62"/>
      <c r="G73" s="17">
        <f>SUM(G112+G116+G146+G171+G201+G206+G209+G212+G292+G440+G478+G486+G519+G633+G694+G699+G703+G708+G759+G779+G817+G847+G864+G763)</f>
        <v>8517651.7899999991</v>
      </c>
      <c r="H73" s="17">
        <f>SUM(H112+H116+H146+H171+H201+H206+H209+H212+H292+H440+H478+H486+H519+H633+H694+H699+H703+H708+H759+H779+H817+H847+H864+H763)</f>
        <v>8517651.7899999991</v>
      </c>
      <c r="I73" s="17">
        <v>1147420.8799999999</v>
      </c>
      <c r="J73" s="17">
        <f t="shared" si="0"/>
        <v>13.471094009115392</v>
      </c>
    </row>
    <row r="74" spans="1:10" ht="14.25" x14ac:dyDescent="0.2">
      <c r="A74" s="18"/>
      <c r="B74" s="62" t="s">
        <v>373</v>
      </c>
      <c r="C74" s="62"/>
      <c r="D74" s="62"/>
      <c r="E74" s="62"/>
      <c r="F74" s="62"/>
      <c r="G74" s="17">
        <f>SUM(G221+G293+G338+G373+G404+G424)</f>
        <v>495000</v>
      </c>
      <c r="H74" s="17">
        <f>SUM(H221+H293+H338+H373+H404+H424)</f>
        <v>495000</v>
      </c>
      <c r="I74" s="17">
        <v>76019.39</v>
      </c>
      <c r="J74" s="17">
        <f t="shared" si="0"/>
        <v>15.357452525252524</v>
      </c>
    </row>
    <row r="75" spans="1:10" ht="14.25" x14ac:dyDescent="0.2">
      <c r="A75" s="18"/>
      <c r="B75" s="62" t="s">
        <v>374</v>
      </c>
      <c r="C75" s="62"/>
      <c r="D75" s="62"/>
      <c r="E75" s="62"/>
      <c r="F75" s="62"/>
      <c r="G75" s="17">
        <f>SUM(G316)</f>
        <v>5050000</v>
      </c>
      <c r="H75" s="17">
        <f>SUM(H316)</f>
        <v>5050000</v>
      </c>
      <c r="I75" s="17">
        <f>SUM(I316)</f>
        <v>0</v>
      </c>
      <c r="J75" s="17">
        <f t="shared" si="0"/>
        <v>0</v>
      </c>
    </row>
    <row r="76" spans="1:10" ht="14.25" x14ac:dyDescent="0.2">
      <c r="A76" s="18"/>
      <c r="B76" s="62" t="s">
        <v>375</v>
      </c>
      <c r="C76" s="62"/>
      <c r="D76" s="62"/>
      <c r="E76" s="18"/>
      <c r="F76" s="18"/>
      <c r="G76" s="17">
        <f>SUM(G469+G520+G554+G559)</f>
        <v>68971.91</v>
      </c>
      <c r="H76" s="17">
        <f>SUM(H469+H520+H554+H559)</f>
        <v>68971.91</v>
      </c>
      <c r="I76" s="17">
        <f>SUM(I469+I520+I554+I559)</f>
        <v>78946.91</v>
      </c>
      <c r="J76" s="17">
        <f t="shared" si="0"/>
        <v>114.46240940696002</v>
      </c>
    </row>
    <row r="77" spans="1:10" ht="14.25" x14ac:dyDescent="0.2">
      <c r="A77" s="18"/>
      <c r="B77" s="62" t="s">
        <v>376</v>
      </c>
      <c r="C77" s="62"/>
      <c r="D77" s="62"/>
      <c r="E77" s="62"/>
      <c r="F77" s="62"/>
      <c r="G77" s="17">
        <f>SUM(G504+G513+G518+G529+G540+G548+G566)</f>
        <v>989838.09</v>
      </c>
      <c r="H77" s="17">
        <f>SUM(H504+H513+H518+H529+H540+H548+H566)</f>
        <v>989838.09</v>
      </c>
      <c r="I77" s="17">
        <v>952820</v>
      </c>
      <c r="J77" s="17">
        <f t="shared" si="0"/>
        <v>96.260187360540954</v>
      </c>
    </row>
    <row r="78" spans="1:10" ht="14.25" x14ac:dyDescent="0.2">
      <c r="A78" s="18"/>
      <c r="B78" s="62" t="s">
        <v>352</v>
      </c>
      <c r="C78" s="62"/>
      <c r="D78" s="62"/>
      <c r="E78" s="62"/>
      <c r="F78" s="18"/>
      <c r="G78" s="17">
        <f>SUM(G69:G77)</f>
        <v>41835921.939999998</v>
      </c>
      <c r="H78" s="17">
        <f>SUM(H69:H77)</f>
        <v>41835921.939999998</v>
      </c>
      <c r="I78" s="17">
        <f>SUM(I69:I77)</f>
        <v>20457124.899999999</v>
      </c>
      <c r="J78" s="17">
        <f t="shared" si="0"/>
        <v>48.898467994416571</v>
      </c>
    </row>
    <row r="79" spans="1:10" ht="14.25" x14ac:dyDescent="0.2">
      <c r="A79" s="19"/>
      <c r="B79" s="63" t="s">
        <v>377</v>
      </c>
      <c r="C79" s="63"/>
      <c r="D79" s="63"/>
      <c r="E79" s="63"/>
      <c r="F79" s="63"/>
      <c r="G79" s="20">
        <v>3669700</v>
      </c>
      <c r="H79" s="20">
        <v>3669700</v>
      </c>
      <c r="I79" s="20">
        <v>2873712.13</v>
      </c>
      <c r="J79" s="20">
        <v>78.309184129492877</v>
      </c>
    </row>
    <row r="80" spans="1:10" x14ac:dyDescent="0.2">
      <c r="A80" s="64" t="s">
        <v>378</v>
      </c>
      <c r="B80" s="64"/>
      <c r="C80" s="64"/>
      <c r="D80" s="64"/>
      <c r="E80" s="64"/>
      <c r="F80" s="64"/>
      <c r="G80" s="21">
        <v>1073000</v>
      </c>
      <c r="H80" s="21">
        <v>1073000</v>
      </c>
      <c r="I80" s="21">
        <v>828329.17</v>
      </c>
      <c r="J80" s="21">
        <v>77.197499534016771</v>
      </c>
    </row>
    <row r="81" spans="1:13" ht="38.25" x14ac:dyDescent="0.2">
      <c r="A81" s="65" t="s">
        <v>379</v>
      </c>
      <c r="B81" s="65"/>
      <c r="C81" s="65"/>
      <c r="D81" s="22" t="s">
        <v>120</v>
      </c>
      <c r="E81" s="23" t="s">
        <v>121</v>
      </c>
      <c r="F81" s="24" t="s">
        <v>356</v>
      </c>
      <c r="G81" s="25">
        <v>1073000</v>
      </c>
      <c r="H81" s="25">
        <v>1073000</v>
      </c>
      <c r="I81" s="25">
        <v>828329.17</v>
      </c>
      <c r="J81" s="25">
        <v>77.197499534016771</v>
      </c>
    </row>
    <row r="82" spans="1:13" ht="25.5" x14ac:dyDescent="0.2">
      <c r="A82" s="65" t="s">
        <v>379</v>
      </c>
      <c r="B82" s="65"/>
      <c r="C82" s="65"/>
      <c r="D82" s="22" t="s">
        <v>141</v>
      </c>
      <c r="E82" s="23" t="s">
        <v>142</v>
      </c>
      <c r="F82" s="24" t="s">
        <v>356</v>
      </c>
      <c r="G82" s="25">
        <v>1073000</v>
      </c>
      <c r="H82" s="25">
        <v>1073000</v>
      </c>
      <c r="I82" s="25">
        <v>828329.17</v>
      </c>
      <c r="J82" s="25">
        <v>0</v>
      </c>
    </row>
    <row r="83" spans="1:13" ht="51" x14ac:dyDescent="0.2">
      <c r="A83" s="65" t="s">
        <v>380</v>
      </c>
      <c r="B83" s="65"/>
      <c r="C83" s="65"/>
      <c r="D83" s="22" t="s">
        <v>151</v>
      </c>
      <c r="E83" s="23" t="s">
        <v>152</v>
      </c>
      <c r="F83" s="24" t="s">
        <v>356</v>
      </c>
      <c r="G83" s="25">
        <v>430000</v>
      </c>
      <c r="H83" s="25">
        <v>430000</v>
      </c>
      <c r="I83" s="25">
        <v>292750.96999999997</v>
      </c>
      <c r="J83" s="25">
        <v>0</v>
      </c>
    </row>
    <row r="84" spans="1:13" x14ac:dyDescent="0.2">
      <c r="A84" s="9"/>
      <c r="B84" s="9"/>
      <c r="C84" s="61" t="s">
        <v>357</v>
      </c>
      <c r="D84" s="61"/>
      <c r="E84" s="61"/>
      <c r="F84" s="61"/>
      <c r="G84" s="26">
        <v>317216.32</v>
      </c>
      <c r="H84" s="26">
        <v>317216.32</v>
      </c>
      <c r="I84" s="26">
        <v>242750.97</v>
      </c>
      <c r="J84" s="26">
        <v>76.53</v>
      </c>
    </row>
    <row r="85" spans="1:13" x14ac:dyDescent="0.2">
      <c r="A85" s="9"/>
      <c r="B85" s="9"/>
      <c r="C85" s="61" t="s">
        <v>369</v>
      </c>
      <c r="D85" s="61"/>
      <c r="E85" s="61"/>
      <c r="F85" s="61"/>
      <c r="G85" s="26">
        <v>50000</v>
      </c>
      <c r="H85" s="26">
        <v>50000</v>
      </c>
      <c r="I85" s="26">
        <v>50000</v>
      </c>
      <c r="J85" s="26">
        <v>100</v>
      </c>
    </row>
    <row r="86" spans="1:13" x14ac:dyDescent="0.2">
      <c r="A86" s="9"/>
      <c r="B86" s="9"/>
      <c r="C86" s="61" t="s">
        <v>381</v>
      </c>
      <c r="D86" s="61"/>
      <c r="E86" s="61"/>
      <c r="F86" s="61"/>
      <c r="G86" s="26">
        <v>62783.68</v>
      </c>
      <c r="H86" s="26">
        <v>62783.68</v>
      </c>
      <c r="I86" s="26">
        <v>0</v>
      </c>
      <c r="J86" s="26">
        <v>0</v>
      </c>
      <c r="K86" s="5"/>
    </row>
    <row r="87" spans="1:13" ht="63.75" x14ac:dyDescent="0.2">
      <c r="A87" s="65" t="s">
        <v>380</v>
      </c>
      <c r="B87" s="65"/>
      <c r="C87" s="65"/>
      <c r="D87" s="22" t="s">
        <v>153</v>
      </c>
      <c r="E87" s="23" t="s">
        <v>154</v>
      </c>
      <c r="F87" s="24" t="s">
        <v>356</v>
      </c>
      <c r="G87" s="25">
        <v>0</v>
      </c>
      <c r="H87" s="25">
        <v>0</v>
      </c>
      <c r="I87" s="25">
        <v>57272.85</v>
      </c>
      <c r="J87" s="25">
        <v>0</v>
      </c>
    </row>
    <row r="88" spans="1:13" x14ac:dyDescent="0.2">
      <c r="A88" s="65" t="s">
        <v>380</v>
      </c>
      <c r="B88" s="65"/>
      <c r="C88" s="65"/>
      <c r="D88" s="22" t="s">
        <v>157</v>
      </c>
      <c r="E88" s="23" t="s">
        <v>158</v>
      </c>
      <c r="F88" s="24" t="s">
        <v>356</v>
      </c>
      <c r="G88" s="25">
        <v>0</v>
      </c>
      <c r="H88" s="25">
        <v>0</v>
      </c>
      <c r="I88" s="25">
        <v>218882.72</v>
      </c>
      <c r="J88" s="25">
        <v>0</v>
      </c>
    </row>
    <row r="89" spans="1:13" ht="89.25" x14ac:dyDescent="0.2">
      <c r="A89" s="65" t="s">
        <v>380</v>
      </c>
      <c r="B89" s="65"/>
      <c r="C89" s="65"/>
      <c r="D89" s="22" t="s">
        <v>159</v>
      </c>
      <c r="E89" s="28" t="s">
        <v>160</v>
      </c>
      <c r="F89" s="24" t="s">
        <v>356</v>
      </c>
      <c r="G89" s="25">
        <v>0</v>
      </c>
      <c r="H89" s="25">
        <v>0</v>
      </c>
      <c r="I89" s="25">
        <v>49.99</v>
      </c>
      <c r="J89" s="25">
        <v>0</v>
      </c>
    </row>
    <row r="90" spans="1:13" ht="51" x14ac:dyDescent="0.2">
      <c r="A90" s="65" t="s">
        <v>380</v>
      </c>
      <c r="B90" s="65"/>
      <c r="C90" s="65"/>
      <c r="D90" s="22" t="s">
        <v>161</v>
      </c>
      <c r="E90" s="23" t="s">
        <v>162</v>
      </c>
      <c r="F90" s="24" t="s">
        <v>356</v>
      </c>
      <c r="G90" s="25">
        <v>0</v>
      </c>
      <c r="H90" s="25">
        <v>0</v>
      </c>
      <c r="I90" s="25">
        <v>5545.41</v>
      </c>
      <c r="J90" s="25">
        <v>0</v>
      </c>
    </row>
    <row r="91" spans="1:13" ht="63.75" x14ac:dyDescent="0.2">
      <c r="A91" s="65" t="s">
        <v>380</v>
      </c>
      <c r="B91" s="65"/>
      <c r="C91" s="65"/>
      <c r="D91" s="22" t="s">
        <v>163</v>
      </c>
      <c r="E91" s="23" t="s">
        <v>164</v>
      </c>
      <c r="F91" s="24" t="s">
        <v>356</v>
      </c>
      <c r="G91" s="25">
        <v>0</v>
      </c>
      <c r="H91" s="25">
        <v>0</v>
      </c>
      <c r="I91" s="25">
        <v>11000</v>
      </c>
      <c r="J91" s="25">
        <v>0</v>
      </c>
    </row>
    <row r="92" spans="1:13" ht="25.5" x14ac:dyDescent="0.2">
      <c r="A92" s="65" t="s">
        <v>382</v>
      </c>
      <c r="B92" s="65"/>
      <c r="C92" s="65"/>
      <c r="D92" s="22" t="s">
        <v>165</v>
      </c>
      <c r="E92" s="23" t="s">
        <v>166</v>
      </c>
      <c r="F92" s="24" t="s">
        <v>356</v>
      </c>
      <c r="G92" s="25">
        <v>643000</v>
      </c>
      <c r="H92" s="25">
        <v>643000</v>
      </c>
      <c r="I92" s="25">
        <v>535578.19999999995</v>
      </c>
      <c r="J92" s="25">
        <v>0</v>
      </c>
    </row>
    <row r="93" spans="1:13" x14ac:dyDescent="0.2">
      <c r="A93" s="9"/>
      <c r="B93" s="9"/>
      <c r="C93" s="61" t="s">
        <v>357</v>
      </c>
      <c r="D93" s="61"/>
      <c r="E93" s="61"/>
      <c r="F93" s="61"/>
      <c r="G93" s="26">
        <v>460576.13</v>
      </c>
      <c r="H93" s="26">
        <v>460576.13</v>
      </c>
      <c r="I93" s="26">
        <v>457525</v>
      </c>
      <c r="J93" s="26">
        <v>99.34</v>
      </c>
    </row>
    <row r="94" spans="1:13" x14ac:dyDescent="0.2">
      <c r="A94" s="9"/>
      <c r="B94" s="9"/>
      <c r="C94" s="61" t="s">
        <v>369</v>
      </c>
      <c r="D94" s="61"/>
      <c r="E94" s="61"/>
      <c r="F94" s="61"/>
      <c r="G94" s="26">
        <v>98000</v>
      </c>
      <c r="H94" s="26">
        <v>98000</v>
      </c>
      <c r="I94" s="26">
        <v>78053.2</v>
      </c>
      <c r="J94" s="26">
        <v>79.650000000000006</v>
      </c>
      <c r="K94" s="5"/>
    </row>
    <row r="95" spans="1:13" x14ac:dyDescent="0.2">
      <c r="A95" s="9"/>
      <c r="B95" s="9"/>
      <c r="C95" s="61" t="s">
        <v>381</v>
      </c>
      <c r="D95" s="61"/>
      <c r="E95" s="61"/>
      <c r="F95" s="61"/>
      <c r="G95" s="26">
        <v>63027.32</v>
      </c>
      <c r="H95" s="26">
        <v>63027.32</v>
      </c>
      <c r="I95" s="26">
        <v>0</v>
      </c>
      <c r="J95" s="26">
        <v>0</v>
      </c>
    </row>
    <row r="96" spans="1:13" x14ac:dyDescent="0.2">
      <c r="A96" s="9"/>
      <c r="B96" s="9"/>
      <c r="C96" s="61" t="s">
        <v>383</v>
      </c>
      <c r="D96" s="61"/>
      <c r="E96" s="61"/>
      <c r="F96" s="61"/>
      <c r="G96" s="26">
        <v>21396.55</v>
      </c>
      <c r="H96" s="26">
        <v>21396.55</v>
      </c>
      <c r="I96" s="26">
        <v>0</v>
      </c>
      <c r="J96" s="26">
        <v>0</v>
      </c>
      <c r="K96" s="5"/>
      <c r="M96" s="5"/>
    </row>
    <row r="97" spans="1:11" ht="51" x14ac:dyDescent="0.2">
      <c r="A97" s="65" t="s">
        <v>384</v>
      </c>
      <c r="B97" s="65"/>
      <c r="C97" s="65"/>
      <c r="D97" s="22" t="s">
        <v>167</v>
      </c>
      <c r="E97" s="23" t="s">
        <v>168</v>
      </c>
      <c r="F97" s="24" t="s">
        <v>356</v>
      </c>
      <c r="G97" s="25">
        <v>0</v>
      </c>
      <c r="H97" s="25">
        <v>0</v>
      </c>
      <c r="I97" s="25">
        <v>83428.89</v>
      </c>
      <c r="J97" s="25">
        <v>0</v>
      </c>
    </row>
    <row r="98" spans="1:11" ht="76.5" x14ac:dyDescent="0.2">
      <c r="A98" s="65" t="s">
        <v>384</v>
      </c>
      <c r="B98" s="65"/>
      <c r="C98" s="65"/>
      <c r="D98" s="22" t="s">
        <v>169</v>
      </c>
      <c r="E98" s="23" t="s">
        <v>170</v>
      </c>
      <c r="F98" s="24" t="s">
        <v>356</v>
      </c>
      <c r="G98" s="25">
        <v>0</v>
      </c>
      <c r="H98" s="25">
        <v>0</v>
      </c>
      <c r="I98" s="25">
        <v>28061.59</v>
      </c>
      <c r="J98" s="25">
        <v>0</v>
      </c>
    </row>
    <row r="99" spans="1:11" ht="63.75" x14ac:dyDescent="0.2">
      <c r="A99" s="27"/>
      <c r="B99" s="27"/>
      <c r="C99" s="27"/>
      <c r="D99" s="22" t="s">
        <v>171</v>
      </c>
      <c r="E99" s="23" t="s">
        <v>172</v>
      </c>
      <c r="F99" s="27"/>
      <c r="G99" s="25">
        <v>0</v>
      </c>
      <c r="H99" s="25">
        <v>0</v>
      </c>
      <c r="I99" s="25">
        <v>5295</v>
      </c>
      <c r="J99" s="25">
        <v>0</v>
      </c>
    </row>
    <row r="100" spans="1:11" ht="25.5" x14ac:dyDescent="0.2">
      <c r="A100" s="65" t="s">
        <v>384</v>
      </c>
      <c r="B100" s="65"/>
      <c r="C100" s="65"/>
      <c r="D100" s="22" t="s">
        <v>173</v>
      </c>
      <c r="E100" s="23" t="s">
        <v>174</v>
      </c>
      <c r="F100" s="24" t="s">
        <v>356</v>
      </c>
      <c r="G100" s="25">
        <v>0</v>
      </c>
      <c r="H100" s="25">
        <v>0</v>
      </c>
      <c r="I100" s="25">
        <v>35461.360000000001</v>
      </c>
      <c r="J100" s="25">
        <v>0</v>
      </c>
    </row>
    <row r="101" spans="1:11" ht="51" x14ac:dyDescent="0.2">
      <c r="A101" s="65" t="s">
        <v>384</v>
      </c>
      <c r="B101" s="65"/>
      <c r="C101" s="65"/>
      <c r="D101" s="22" t="s">
        <v>175</v>
      </c>
      <c r="E101" s="23" t="s">
        <v>176</v>
      </c>
      <c r="F101" s="24" t="s">
        <v>356</v>
      </c>
      <c r="G101" s="25">
        <v>0</v>
      </c>
      <c r="H101" s="25">
        <v>0</v>
      </c>
      <c r="I101" s="25">
        <v>18961.5</v>
      </c>
      <c r="J101" s="25">
        <v>0</v>
      </c>
    </row>
    <row r="102" spans="1:11" ht="51" x14ac:dyDescent="0.2">
      <c r="A102" s="27"/>
      <c r="B102" s="27"/>
      <c r="C102" s="27"/>
      <c r="D102" s="22" t="s">
        <v>177</v>
      </c>
      <c r="E102" s="23" t="s">
        <v>178</v>
      </c>
      <c r="F102" s="24" t="s">
        <v>356</v>
      </c>
      <c r="G102" s="25">
        <v>0</v>
      </c>
      <c r="H102" s="25">
        <v>0</v>
      </c>
      <c r="I102" s="25">
        <v>1200</v>
      </c>
      <c r="J102" s="25">
        <v>0</v>
      </c>
    </row>
    <row r="103" spans="1:11" ht="102" x14ac:dyDescent="0.2">
      <c r="A103" s="65" t="s">
        <v>385</v>
      </c>
      <c r="B103" s="65"/>
      <c r="C103" s="65"/>
      <c r="D103" s="22" t="s">
        <v>179</v>
      </c>
      <c r="E103" s="23" t="s">
        <v>180</v>
      </c>
      <c r="F103" s="24" t="s">
        <v>356</v>
      </c>
      <c r="G103" s="25">
        <v>0</v>
      </c>
      <c r="H103" s="25">
        <v>0</v>
      </c>
      <c r="I103" s="25">
        <v>50870</v>
      </c>
      <c r="J103" s="25">
        <v>0</v>
      </c>
    </row>
    <row r="104" spans="1:11" ht="25.5" x14ac:dyDescent="0.2">
      <c r="A104" s="65" t="s">
        <v>384</v>
      </c>
      <c r="B104" s="65"/>
      <c r="C104" s="65"/>
      <c r="D104" s="22" t="s">
        <v>181</v>
      </c>
      <c r="E104" s="23" t="s">
        <v>182</v>
      </c>
      <c r="F104" s="24" t="s">
        <v>356</v>
      </c>
      <c r="G104" s="25">
        <v>0</v>
      </c>
      <c r="H104" s="25">
        <v>0</v>
      </c>
      <c r="I104" s="25">
        <v>133229.93</v>
      </c>
      <c r="J104" s="25">
        <v>0</v>
      </c>
    </row>
    <row r="105" spans="1:11" ht="63.75" x14ac:dyDescent="0.2">
      <c r="A105" s="65" t="s">
        <v>384</v>
      </c>
      <c r="B105" s="65"/>
      <c r="C105" s="65"/>
      <c r="D105" s="22" t="s">
        <v>183</v>
      </c>
      <c r="E105" s="23" t="s">
        <v>386</v>
      </c>
      <c r="F105" s="24" t="s">
        <v>356</v>
      </c>
      <c r="G105" s="25">
        <v>0</v>
      </c>
      <c r="H105" s="25">
        <v>0</v>
      </c>
      <c r="I105" s="25">
        <v>179069.93</v>
      </c>
      <c r="J105" s="25">
        <v>0</v>
      </c>
    </row>
    <row r="106" spans="1:11" x14ac:dyDescent="0.2">
      <c r="A106" s="64" t="s">
        <v>387</v>
      </c>
      <c r="B106" s="64"/>
      <c r="C106" s="64"/>
      <c r="D106" s="64"/>
      <c r="E106" s="64"/>
      <c r="F106" s="64"/>
      <c r="G106" s="21">
        <v>995700</v>
      </c>
      <c r="H106" s="21">
        <v>995700</v>
      </c>
      <c r="I106" s="21">
        <v>662003.43000000005</v>
      </c>
      <c r="J106" s="21">
        <v>66.486233805363057</v>
      </c>
    </row>
    <row r="107" spans="1:11" ht="38.25" x14ac:dyDescent="0.2">
      <c r="A107" s="65" t="s">
        <v>388</v>
      </c>
      <c r="B107" s="65"/>
      <c r="C107" s="65"/>
      <c r="D107" s="22" t="s">
        <v>120</v>
      </c>
      <c r="E107" s="23" t="s">
        <v>121</v>
      </c>
      <c r="F107" s="24" t="s">
        <v>389</v>
      </c>
      <c r="G107" s="25">
        <v>995700</v>
      </c>
      <c r="H107" s="25">
        <v>995700</v>
      </c>
      <c r="I107" s="25">
        <v>662003.43000000005</v>
      </c>
      <c r="J107" s="25">
        <v>66.486233805363057</v>
      </c>
    </row>
    <row r="108" spans="1:11" ht="51" x14ac:dyDescent="0.2">
      <c r="A108" s="65" t="s">
        <v>390</v>
      </c>
      <c r="B108" s="65"/>
      <c r="C108" s="65"/>
      <c r="D108" s="22" t="s">
        <v>123</v>
      </c>
      <c r="E108" s="23" t="s">
        <v>124</v>
      </c>
      <c r="F108" s="24" t="s">
        <v>389</v>
      </c>
      <c r="G108" s="25">
        <v>442700</v>
      </c>
      <c r="H108" s="25">
        <v>442700</v>
      </c>
      <c r="I108" s="25">
        <v>415496.76</v>
      </c>
      <c r="J108" s="25">
        <v>0</v>
      </c>
    </row>
    <row r="109" spans="1:11" ht="63.75" x14ac:dyDescent="0.2">
      <c r="A109" s="65" t="s">
        <v>391</v>
      </c>
      <c r="B109" s="65"/>
      <c r="C109" s="65"/>
      <c r="D109" s="22" t="s">
        <v>131</v>
      </c>
      <c r="E109" s="23" t="s">
        <v>132</v>
      </c>
      <c r="F109" s="24" t="s">
        <v>356</v>
      </c>
      <c r="G109" s="25">
        <v>202700</v>
      </c>
      <c r="H109" s="25">
        <v>202700</v>
      </c>
      <c r="I109" s="25">
        <v>202656.25</v>
      </c>
      <c r="J109" s="25">
        <v>0</v>
      </c>
    </row>
    <row r="110" spans="1:11" x14ac:dyDescent="0.2">
      <c r="A110" s="9"/>
      <c r="B110" s="9"/>
      <c r="C110" s="61" t="s">
        <v>357</v>
      </c>
      <c r="D110" s="61"/>
      <c r="E110" s="61"/>
      <c r="F110" s="61"/>
      <c r="G110" s="26">
        <v>112700</v>
      </c>
      <c r="H110" s="26">
        <v>112700</v>
      </c>
      <c r="I110" s="26">
        <v>112675.68</v>
      </c>
      <c r="J110" s="26">
        <v>99.978420585625557</v>
      </c>
    </row>
    <row r="111" spans="1:11" x14ac:dyDescent="0.2">
      <c r="A111" s="9"/>
      <c r="B111" s="9"/>
      <c r="C111" s="61" t="s">
        <v>369</v>
      </c>
      <c r="D111" s="61"/>
      <c r="E111" s="61"/>
      <c r="F111" s="61"/>
      <c r="G111" s="26">
        <v>35000</v>
      </c>
      <c r="H111" s="26">
        <v>35000</v>
      </c>
      <c r="I111" s="26">
        <v>34992.449999999997</v>
      </c>
      <c r="J111" s="26">
        <v>99.97842857142858</v>
      </c>
    </row>
    <row r="112" spans="1:11" x14ac:dyDescent="0.2">
      <c r="A112" s="9"/>
      <c r="B112" s="9"/>
      <c r="C112" s="61" t="s">
        <v>366</v>
      </c>
      <c r="D112" s="61"/>
      <c r="E112" s="61"/>
      <c r="F112" s="61"/>
      <c r="G112" s="26">
        <v>55000</v>
      </c>
      <c r="H112" s="26">
        <v>55000</v>
      </c>
      <c r="I112" s="26">
        <v>54988.13</v>
      </c>
      <c r="J112" s="26">
        <v>99.978418181818199</v>
      </c>
      <c r="K112" s="5"/>
    </row>
    <row r="113" spans="1:11" ht="63.75" x14ac:dyDescent="0.2">
      <c r="A113" s="65" t="s">
        <v>391</v>
      </c>
      <c r="B113" s="65"/>
      <c r="C113" s="65"/>
      <c r="D113" s="22" t="s">
        <v>133</v>
      </c>
      <c r="E113" s="23" t="s">
        <v>132</v>
      </c>
      <c r="F113" s="24" t="s">
        <v>356</v>
      </c>
      <c r="G113" s="25">
        <v>0</v>
      </c>
      <c r="H113" s="25">
        <v>0</v>
      </c>
      <c r="I113" s="25">
        <v>202656.25</v>
      </c>
      <c r="J113" s="25">
        <v>0</v>
      </c>
    </row>
    <row r="114" spans="1:11" ht="25.5" x14ac:dyDescent="0.2">
      <c r="A114" s="65" t="s">
        <v>392</v>
      </c>
      <c r="B114" s="65"/>
      <c r="C114" s="65"/>
      <c r="D114" s="22" t="s">
        <v>135</v>
      </c>
      <c r="E114" s="23" t="s">
        <v>136</v>
      </c>
      <c r="F114" s="24" t="s">
        <v>389</v>
      </c>
      <c r="G114" s="25">
        <v>240000</v>
      </c>
      <c r="H114" s="25">
        <v>240000</v>
      </c>
      <c r="I114" s="25">
        <v>212840.51</v>
      </c>
      <c r="J114" s="25">
        <v>0</v>
      </c>
    </row>
    <row r="115" spans="1:11" x14ac:dyDescent="0.2">
      <c r="A115" s="9"/>
      <c r="B115" s="9"/>
      <c r="C115" s="61" t="s">
        <v>369</v>
      </c>
      <c r="D115" s="61"/>
      <c r="E115" s="61"/>
      <c r="F115" s="61"/>
      <c r="G115" s="26">
        <v>215000</v>
      </c>
      <c r="H115" s="26">
        <v>215000</v>
      </c>
      <c r="I115" s="26">
        <v>206920.88</v>
      </c>
      <c r="J115" s="26">
        <v>96.24</v>
      </c>
    </row>
    <row r="116" spans="1:11" x14ac:dyDescent="0.2">
      <c r="A116" s="9"/>
      <c r="B116" s="9"/>
      <c r="C116" s="61" t="s">
        <v>366</v>
      </c>
      <c r="D116" s="61"/>
      <c r="E116" s="61"/>
      <c r="F116" s="61"/>
      <c r="G116" s="26">
        <v>6675</v>
      </c>
      <c r="H116" s="26">
        <v>6675</v>
      </c>
      <c r="I116" s="26">
        <v>5919.63</v>
      </c>
      <c r="J116" s="26">
        <v>88.683595505617973</v>
      </c>
      <c r="K116" s="5"/>
    </row>
    <row r="117" spans="1:11" x14ac:dyDescent="0.2">
      <c r="A117" s="9"/>
      <c r="B117" s="9"/>
      <c r="C117" s="61" t="s">
        <v>381</v>
      </c>
      <c r="D117" s="61"/>
      <c r="E117" s="61"/>
      <c r="F117" s="61"/>
      <c r="G117" s="26">
        <v>18325</v>
      </c>
      <c r="H117" s="26">
        <v>18325</v>
      </c>
      <c r="I117" s="26">
        <v>0</v>
      </c>
      <c r="J117" s="26">
        <v>0</v>
      </c>
    </row>
    <row r="118" spans="1:11" ht="89.25" x14ac:dyDescent="0.2">
      <c r="A118" s="65" t="s">
        <v>392</v>
      </c>
      <c r="B118" s="65"/>
      <c r="C118" s="65"/>
      <c r="D118" s="22" t="s">
        <v>137</v>
      </c>
      <c r="E118" s="23" t="s">
        <v>138</v>
      </c>
      <c r="F118" s="24" t="s">
        <v>356</v>
      </c>
      <c r="G118" s="25">
        <v>0</v>
      </c>
      <c r="H118" s="25">
        <v>0</v>
      </c>
      <c r="I118" s="25">
        <v>212840.51</v>
      </c>
      <c r="J118" s="25">
        <v>0</v>
      </c>
    </row>
    <row r="119" spans="1:11" ht="25.5" x14ac:dyDescent="0.2">
      <c r="A119" s="65" t="s">
        <v>393</v>
      </c>
      <c r="B119" s="65"/>
      <c r="C119" s="65"/>
      <c r="D119" s="22" t="s">
        <v>141</v>
      </c>
      <c r="E119" s="23" t="s">
        <v>142</v>
      </c>
      <c r="F119" s="24" t="s">
        <v>356</v>
      </c>
      <c r="G119" s="25">
        <v>373000</v>
      </c>
      <c r="H119" s="25">
        <v>373000</v>
      </c>
      <c r="I119" s="25">
        <v>169268.83</v>
      </c>
      <c r="J119" s="25">
        <v>0</v>
      </c>
    </row>
    <row r="120" spans="1:11" ht="51" x14ac:dyDescent="0.2">
      <c r="A120" s="65" t="s">
        <v>394</v>
      </c>
      <c r="B120" s="65"/>
      <c r="C120" s="65"/>
      <c r="D120" s="22" t="s">
        <v>143</v>
      </c>
      <c r="E120" s="23" t="s">
        <v>144</v>
      </c>
      <c r="F120" s="24" t="s">
        <v>356</v>
      </c>
      <c r="G120" s="25">
        <v>110000</v>
      </c>
      <c r="H120" s="25">
        <v>110000</v>
      </c>
      <c r="I120" s="25">
        <v>49019.48</v>
      </c>
      <c r="J120" s="25">
        <v>0</v>
      </c>
    </row>
    <row r="121" spans="1:11" x14ac:dyDescent="0.2">
      <c r="A121" s="9"/>
      <c r="B121" s="9"/>
      <c r="C121" s="61" t="s">
        <v>369</v>
      </c>
      <c r="D121" s="61"/>
      <c r="E121" s="61"/>
      <c r="F121" s="61"/>
      <c r="G121" s="26">
        <v>105000</v>
      </c>
      <c r="H121" s="26">
        <v>105000</v>
      </c>
      <c r="I121" s="26">
        <v>49019.48</v>
      </c>
      <c r="J121" s="26">
        <v>46.69</v>
      </c>
    </row>
    <row r="122" spans="1:11" x14ac:dyDescent="0.2">
      <c r="A122" s="9"/>
      <c r="B122" s="9"/>
      <c r="C122" s="61" t="s">
        <v>381</v>
      </c>
      <c r="D122" s="61"/>
      <c r="E122" s="61"/>
      <c r="F122" s="61"/>
      <c r="G122" s="26">
        <v>5000</v>
      </c>
      <c r="H122" s="26">
        <v>5000</v>
      </c>
      <c r="I122" s="26">
        <v>0</v>
      </c>
      <c r="J122" s="26">
        <v>0</v>
      </c>
    </row>
    <row r="123" spans="1:11" ht="25.5" x14ac:dyDescent="0.2">
      <c r="A123" s="65" t="s">
        <v>394</v>
      </c>
      <c r="B123" s="65"/>
      <c r="C123" s="65"/>
      <c r="D123" s="22" t="s">
        <v>145</v>
      </c>
      <c r="E123" s="23" t="s">
        <v>146</v>
      </c>
      <c r="F123" s="24" t="s">
        <v>356</v>
      </c>
      <c r="G123" s="25">
        <v>0</v>
      </c>
      <c r="H123" s="25">
        <v>0</v>
      </c>
      <c r="I123" s="25">
        <v>600</v>
      </c>
      <c r="J123" s="25">
        <v>0</v>
      </c>
    </row>
    <row r="124" spans="1:11" ht="38.25" x14ac:dyDescent="0.2">
      <c r="A124" s="65" t="s">
        <v>394</v>
      </c>
      <c r="B124" s="65"/>
      <c r="C124" s="65"/>
      <c r="D124" s="22" t="s">
        <v>147</v>
      </c>
      <c r="E124" s="23" t="s">
        <v>148</v>
      </c>
      <c r="F124" s="24" t="s">
        <v>356</v>
      </c>
      <c r="G124" s="25">
        <v>0</v>
      </c>
      <c r="H124" s="25">
        <v>0</v>
      </c>
      <c r="I124" s="25">
        <v>43245.73</v>
      </c>
      <c r="J124" s="25">
        <v>0</v>
      </c>
    </row>
    <row r="125" spans="1:11" ht="63.75" x14ac:dyDescent="0.2">
      <c r="A125" s="65" t="s">
        <v>394</v>
      </c>
      <c r="B125" s="65"/>
      <c r="C125" s="65"/>
      <c r="D125" s="22" t="s">
        <v>149</v>
      </c>
      <c r="E125" s="23" t="s">
        <v>150</v>
      </c>
      <c r="F125" s="24" t="s">
        <v>356</v>
      </c>
      <c r="G125" s="25">
        <v>0</v>
      </c>
      <c r="H125" s="25">
        <v>0</v>
      </c>
      <c r="I125" s="25">
        <v>5173.75</v>
      </c>
      <c r="J125" s="25">
        <v>0</v>
      </c>
    </row>
    <row r="126" spans="1:11" ht="25.5" x14ac:dyDescent="0.2">
      <c r="A126" s="65" t="s">
        <v>395</v>
      </c>
      <c r="B126" s="65"/>
      <c r="C126" s="65"/>
      <c r="D126" s="22" t="s">
        <v>165</v>
      </c>
      <c r="E126" s="23" t="s">
        <v>166</v>
      </c>
      <c r="F126" s="24" t="s">
        <v>356</v>
      </c>
      <c r="G126" s="25">
        <v>170000</v>
      </c>
      <c r="H126" s="25">
        <v>170000</v>
      </c>
      <c r="I126" s="25">
        <v>30085.13</v>
      </c>
      <c r="J126" s="25">
        <v>0</v>
      </c>
    </row>
    <row r="127" spans="1:11" x14ac:dyDescent="0.2">
      <c r="A127" s="9"/>
      <c r="B127" s="9"/>
      <c r="C127" s="61" t="s">
        <v>369</v>
      </c>
      <c r="D127" s="61"/>
      <c r="E127" s="61"/>
      <c r="F127" s="61"/>
      <c r="G127" s="26">
        <v>170000</v>
      </c>
      <c r="H127" s="26">
        <v>170000</v>
      </c>
      <c r="I127" s="26">
        <v>30085.13</v>
      </c>
      <c r="J127" s="26">
        <v>17.697135294117647</v>
      </c>
    </row>
    <row r="128" spans="1:11" ht="51" x14ac:dyDescent="0.2">
      <c r="A128" s="27"/>
      <c r="B128" s="27"/>
      <c r="C128" s="27"/>
      <c r="D128" s="22" t="s">
        <v>177</v>
      </c>
      <c r="E128" s="23" t="s">
        <v>178</v>
      </c>
      <c r="F128" s="24" t="s">
        <v>356</v>
      </c>
      <c r="G128" s="25">
        <v>0</v>
      </c>
      <c r="H128" s="25">
        <v>0</v>
      </c>
      <c r="I128" s="25">
        <v>13860</v>
      </c>
      <c r="J128" s="25">
        <v>0</v>
      </c>
    </row>
    <row r="129" spans="1:10" ht="102" x14ac:dyDescent="0.2">
      <c r="A129" s="65" t="s">
        <v>395</v>
      </c>
      <c r="B129" s="65"/>
      <c r="C129" s="65"/>
      <c r="D129" s="22" t="s">
        <v>179</v>
      </c>
      <c r="E129" s="23" t="s">
        <v>180</v>
      </c>
      <c r="F129" s="24" t="s">
        <v>356</v>
      </c>
      <c r="G129" s="25">
        <v>0</v>
      </c>
      <c r="H129" s="25">
        <v>0</v>
      </c>
      <c r="I129" s="25">
        <v>16225.13</v>
      </c>
      <c r="J129" s="25">
        <v>0</v>
      </c>
    </row>
    <row r="130" spans="1:10" ht="76.5" x14ac:dyDescent="0.2">
      <c r="A130" s="65" t="s">
        <v>396</v>
      </c>
      <c r="B130" s="65"/>
      <c r="C130" s="65"/>
      <c r="D130" s="22" t="s">
        <v>189</v>
      </c>
      <c r="E130" s="23" t="s">
        <v>190</v>
      </c>
      <c r="F130" s="24" t="s">
        <v>356</v>
      </c>
      <c r="G130" s="25">
        <v>93000</v>
      </c>
      <c r="H130" s="25">
        <v>93000</v>
      </c>
      <c r="I130" s="25">
        <v>90164.22</v>
      </c>
      <c r="J130" s="25">
        <v>0</v>
      </c>
    </row>
    <row r="131" spans="1:10" x14ac:dyDescent="0.2">
      <c r="A131" s="9"/>
      <c r="B131" s="9"/>
      <c r="C131" s="61" t="s">
        <v>369</v>
      </c>
      <c r="D131" s="61"/>
      <c r="E131" s="61"/>
      <c r="F131" s="61"/>
      <c r="G131" s="26">
        <v>93000</v>
      </c>
      <c r="H131" s="26">
        <v>93000</v>
      </c>
      <c r="I131" s="26">
        <v>90164.22</v>
      </c>
      <c r="J131" s="26">
        <v>96.950774193548384</v>
      </c>
    </row>
    <row r="132" spans="1:10" ht="38.25" x14ac:dyDescent="0.2">
      <c r="A132" s="65" t="s">
        <v>396</v>
      </c>
      <c r="B132" s="65"/>
      <c r="C132" s="65"/>
      <c r="D132" s="22" t="s">
        <v>193</v>
      </c>
      <c r="E132" s="23" t="s">
        <v>194</v>
      </c>
      <c r="F132" s="24" t="s">
        <v>356</v>
      </c>
      <c r="G132" s="25">
        <v>0</v>
      </c>
      <c r="H132" s="25">
        <v>0</v>
      </c>
      <c r="I132" s="25">
        <v>20841.330000000002</v>
      </c>
      <c r="J132" s="25">
        <v>0</v>
      </c>
    </row>
    <row r="133" spans="1:10" ht="25.5" x14ac:dyDescent="0.2">
      <c r="A133" s="65" t="s">
        <v>396</v>
      </c>
      <c r="B133" s="65"/>
      <c r="C133" s="65"/>
      <c r="D133" s="22" t="s">
        <v>195</v>
      </c>
      <c r="E133" s="23" t="s">
        <v>196</v>
      </c>
      <c r="F133" s="24" t="s">
        <v>356</v>
      </c>
      <c r="G133" s="25">
        <v>0</v>
      </c>
      <c r="H133" s="25">
        <v>0</v>
      </c>
      <c r="I133" s="25">
        <v>39322.89</v>
      </c>
      <c r="J133" s="25">
        <v>0</v>
      </c>
    </row>
    <row r="134" spans="1:10" ht="76.5" x14ac:dyDescent="0.2">
      <c r="A134" s="65" t="s">
        <v>396</v>
      </c>
      <c r="B134" s="65"/>
      <c r="C134" s="65"/>
      <c r="D134" s="22" t="s">
        <v>199</v>
      </c>
      <c r="E134" s="23" t="s">
        <v>190</v>
      </c>
      <c r="F134" s="24" t="s">
        <v>356</v>
      </c>
      <c r="G134" s="25">
        <v>0</v>
      </c>
      <c r="H134" s="25">
        <v>0</v>
      </c>
      <c r="I134" s="25">
        <v>30000</v>
      </c>
      <c r="J134" s="25">
        <v>0</v>
      </c>
    </row>
    <row r="135" spans="1:10" ht="25.5" x14ac:dyDescent="0.2">
      <c r="A135" s="65" t="s">
        <v>397</v>
      </c>
      <c r="B135" s="65"/>
      <c r="C135" s="65"/>
      <c r="D135" s="22" t="s">
        <v>201</v>
      </c>
      <c r="E135" s="23" t="s">
        <v>202</v>
      </c>
      <c r="F135" s="24" t="s">
        <v>356</v>
      </c>
      <c r="G135" s="25">
        <v>180000</v>
      </c>
      <c r="H135" s="25">
        <v>180000</v>
      </c>
      <c r="I135" s="25">
        <v>77237.84</v>
      </c>
      <c r="J135" s="25">
        <v>0</v>
      </c>
    </row>
    <row r="136" spans="1:10" ht="38.25" x14ac:dyDescent="0.2">
      <c r="A136" s="65" t="s">
        <v>397</v>
      </c>
      <c r="B136" s="65"/>
      <c r="C136" s="65"/>
      <c r="D136" s="22" t="s">
        <v>207</v>
      </c>
      <c r="E136" s="23" t="s">
        <v>208</v>
      </c>
      <c r="F136" s="24" t="s">
        <v>356</v>
      </c>
      <c r="G136" s="25">
        <v>180000</v>
      </c>
      <c r="H136" s="25">
        <v>180000</v>
      </c>
      <c r="I136" s="25">
        <v>77237.84</v>
      </c>
      <c r="J136" s="25">
        <v>0</v>
      </c>
    </row>
    <row r="137" spans="1:10" x14ac:dyDescent="0.2">
      <c r="A137" s="9"/>
      <c r="B137" s="9"/>
      <c r="C137" s="61" t="s">
        <v>357</v>
      </c>
      <c r="D137" s="61"/>
      <c r="E137" s="61"/>
      <c r="F137" s="61"/>
      <c r="G137" s="26">
        <v>180000</v>
      </c>
      <c r="H137" s="26">
        <v>180000</v>
      </c>
      <c r="I137" s="26">
        <v>77237.84</v>
      </c>
      <c r="J137" s="26">
        <v>42.909911111111114</v>
      </c>
    </row>
    <row r="138" spans="1:10" x14ac:dyDescent="0.2">
      <c r="A138" s="9"/>
      <c r="B138" s="9"/>
      <c r="C138" s="61" t="s">
        <v>369</v>
      </c>
      <c r="D138" s="61"/>
      <c r="E138" s="61"/>
      <c r="F138" s="61"/>
      <c r="G138" s="26">
        <v>0</v>
      </c>
      <c r="H138" s="26">
        <v>0</v>
      </c>
      <c r="I138" s="26">
        <v>0</v>
      </c>
      <c r="J138" s="26">
        <v>0</v>
      </c>
    </row>
    <row r="139" spans="1:10" ht="63.75" x14ac:dyDescent="0.2">
      <c r="A139" s="65" t="s">
        <v>397</v>
      </c>
      <c r="B139" s="65"/>
      <c r="C139" s="65"/>
      <c r="D139" s="22" t="s">
        <v>209</v>
      </c>
      <c r="E139" s="23" t="s">
        <v>210</v>
      </c>
      <c r="F139" s="24" t="s">
        <v>356</v>
      </c>
      <c r="G139" s="25">
        <v>0</v>
      </c>
      <c r="H139" s="25">
        <v>0</v>
      </c>
      <c r="I139" s="25">
        <v>66094.09</v>
      </c>
      <c r="J139" s="25">
        <v>0</v>
      </c>
    </row>
    <row r="140" spans="1:10" ht="63.75" x14ac:dyDescent="0.2">
      <c r="A140" s="65" t="s">
        <v>397</v>
      </c>
      <c r="B140" s="65"/>
      <c r="C140" s="65"/>
      <c r="D140" s="22" t="s">
        <v>211</v>
      </c>
      <c r="E140" s="23" t="s">
        <v>212</v>
      </c>
      <c r="F140" s="24" t="s">
        <v>356</v>
      </c>
      <c r="G140" s="25">
        <v>0</v>
      </c>
      <c r="H140" s="25">
        <v>0</v>
      </c>
      <c r="I140" s="25">
        <v>11143.75</v>
      </c>
      <c r="J140" s="25">
        <v>0</v>
      </c>
    </row>
    <row r="141" spans="1:10" x14ac:dyDescent="0.2">
      <c r="A141" s="64" t="s">
        <v>398</v>
      </c>
      <c r="B141" s="64"/>
      <c r="C141" s="64"/>
      <c r="D141" s="64"/>
      <c r="E141" s="64"/>
      <c r="F141" s="64"/>
      <c r="G141" s="21">
        <v>1500000</v>
      </c>
      <c r="H141" s="21">
        <v>1500000</v>
      </c>
      <c r="I141" s="21">
        <v>1289942.6200000001</v>
      </c>
      <c r="J141" s="21">
        <v>85.996174666666661</v>
      </c>
    </row>
    <row r="142" spans="1:10" ht="38.25" x14ac:dyDescent="0.2">
      <c r="A142" s="65" t="s">
        <v>201</v>
      </c>
      <c r="B142" s="65"/>
      <c r="C142" s="65"/>
      <c r="D142" s="22" t="s">
        <v>120</v>
      </c>
      <c r="E142" s="23" t="s">
        <v>121</v>
      </c>
      <c r="F142" s="24" t="s">
        <v>356</v>
      </c>
      <c r="G142" s="25">
        <v>1500000</v>
      </c>
      <c r="H142" s="25">
        <v>1500000</v>
      </c>
      <c r="I142" s="25">
        <v>1289942.6200000001</v>
      </c>
      <c r="J142" s="25">
        <v>85.996174666666661</v>
      </c>
    </row>
    <row r="143" spans="1:10" ht="51" x14ac:dyDescent="0.2">
      <c r="A143" s="65" t="s">
        <v>201</v>
      </c>
      <c r="B143" s="65"/>
      <c r="C143" s="65"/>
      <c r="D143" s="22" t="s">
        <v>123</v>
      </c>
      <c r="E143" s="23" t="s">
        <v>124</v>
      </c>
      <c r="F143" s="24" t="s">
        <v>356</v>
      </c>
      <c r="G143" s="25">
        <v>1500000</v>
      </c>
      <c r="H143" s="25">
        <v>1500000</v>
      </c>
      <c r="I143" s="25">
        <v>1289942.6200000001</v>
      </c>
      <c r="J143" s="25">
        <v>0</v>
      </c>
    </row>
    <row r="144" spans="1:10" ht="25.5" x14ac:dyDescent="0.2">
      <c r="A144" s="65" t="s">
        <v>201</v>
      </c>
      <c r="B144" s="65"/>
      <c r="C144" s="65"/>
      <c r="D144" s="22" t="s">
        <v>125</v>
      </c>
      <c r="E144" s="23" t="s">
        <v>126</v>
      </c>
      <c r="F144" s="24" t="s">
        <v>356</v>
      </c>
      <c r="G144" s="25">
        <v>1500000</v>
      </c>
      <c r="H144" s="25">
        <v>1500000</v>
      </c>
      <c r="I144" s="25">
        <v>1289942.6200000001</v>
      </c>
      <c r="J144" s="25">
        <v>0</v>
      </c>
    </row>
    <row r="145" spans="1:11" x14ac:dyDescent="0.2">
      <c r="A145" s="9"/>
      <c r="B145" s="9"/>
      <c r="C145" s="61" t="s">
        <v>357</v>
      </c>
      <c r="D145" s="61"/>
      <c r="E145" s="61"/>
      <c r="F145" s="61"/>
      <c r="G145" s="26">
        <v>1305070.02</v>
      </c>
      <c r="H145" s="26">
        <v>1305070.02</v>
      </c>
      <c r="I145" s="26">
        <v>1211858.0900000001</v>
      </c>
      <c r="J145" s="26">
        <v>92.86</v>
      </c>
    </row>
    <row r="146" spans="1:11" x14ac:dyDescent="0.2">
      <c r="A146" s="9"/>
      <c r="B146" s="9"/>
      <c r="C146" s="61" t="s">
        <v>366</v>
      </c>
      <c r="D146" s="61"/>
      <c r="E146" s="61"/>
      <c r="F146" s="61"/>
      <c r="G146" s="26">
        <v>90800</v>
      </c>
      <c r="H146" s="26">
        <v>90800</v>
      </c>
      <c r="I146" s="26">
        <v>78084.53</v>
      </c>
      <c r="J146" s="26">
        <v>85.996178414096917</v>
      </c>
      <c r="K146" s="5"/>
    </row>
    <row r="147" spans="1:11" x14ac:dyDescent="0.2">
      <c r="A147" s="9"/>
      <c r="B147" s="9"/>
      <c r="C147" s="61" t="s">
        <v>383</v>
      </c>
      <c r="D147" s="61"/>
      <c r="E147" s="61"/>
      <c r="F147" s="61"/>
      <c r="G147" s="26">
        <v>104129.98</v>
      </c>
      <c r="H147" s="26">
        <v>104129.98</v>
      </c>
      <c r="I147" s="26">
        <v>0</v>
      </c>
      <c r="J147" s="26">
        <v>0</v>
      </c>
      <c r="K147" s="5"/>
    </row>
    <row r="148" spans="1:11" ht="38.25" x14ac:dyDescent="0.2">
      <c r="A148" s="65" t="s">
        <v>201</v>
      </c>
      <c r="B148" s="65"/>
      <c r="C148" s="65"/>
      <c r="D148" s="22" t="s">
        <v>127</v>
      </c>
      <c r="E148" s="23" t="s">
        <v>128</v>
      </c>
      <c r="F148" s="24" t="s">
        <v>356</v>
      </c>
      <c r="G148" s="25">
        <v>0</v>
      </c>
      <c r="H148" s="25">
        <v>0</v>
      </c>
      <c r="I148" s="25">
        <v>1286040.6000000001</v>
      </c>
      <c r="J148" s="25">
        <v>0</v>
      </c>
    </row>
    <row r="149" spans="1:11" ht="38.25" x14ac:dyDescent="0.2">
      <c r="A149" s="65" t="s">
        <v>201</v>
      </c>
      <c r="B149" s="65"/>
      <c r="C149" s="65"/>
      <c r="D149" s="22" t="s">
        <v>129</v>
      </c>
      <c r="E149" s="23" t="s">
        <v>130</v>
      </c>
      <c r="F149" s="24" t="s">
        <v>356</v>
      </c>
      <c r="G149" s="25">
        <v>0</v>
      </c>
      <c r="H149" s="25">
        <v>0</v>
      </c>
      <c r="I149" s="25">
        <v>3902.02</v>
      </c>
      <c r="J149" s="25">
        <v>0</v>
      </c>
    </row>
    <row r="150" spans="1:11" x14ac:dyDescent="0.2">
      <c r="A150" s="64" t="s">
        <v>399</v>
      </c>
      <c r="B150" s="64"/>
      <c r="C150" s="64"/>
      <c r="D150" s="64"/>
      <c r="E150" s="64"/>
      <c r="F150" s="64"/>
      <c r="G150" s="21">
        <v>80000</v>
      </c>
      <c r="H150" s="21">
        <v>80000</v>
      </c>
      <c r="I150" s="21">
        <v>74508.149999999994</v>
      </c>
      <c r="J150" s="21">
        <v>93.135187499999986</v>
      </c>
    </row>
    <row r="151" spans="1:11" ht="76.5" x14ac:dyDescent="0.2">
      <c r="A151" s="65" t="s">
        <v>224</v>
      </c>
      <c r="B151" s="65"/>
      <c r="C151" s="65"/>
      <c r="D151" s="22" t="s">
        <v>260</v>
      </c>
      <c r="E151" s="23" t="s">
        <v>261</v>
      </c>
      <c r="F151" s="24" t="s">
        <v>356</v>
      </c>
      <c r="G151" s="25">
        <v>80000</v>
      </c>
      <c r="H151" s="25">
        <v>80000</v>
      </c>
      <c r="I151" s="25">
        <v>74508.149999999994</v>
      </c>
      <c r="J151" s="25">
        <v>93.135187499999986</v>
      </c>
    </row>
    <row r="152" spans="1:11" ht="89.25" x14ac:dyDescent="0.2">
      <c r="A152" s="65" t="s">
        <v>224</v>
      </c>
      <c r="B152" s="65"/>
      <c r="C152" s="65"/>
      <c r="D152" s="22" t="s">
        <v>269</v>
      </c>
      <c r="E152" s="23" t="s">
        <v>270</v>
      </c>
      <c r="F152" s="24" t="s">
        <v>356</v>
      </c>
      <c r="G152" s="25">
        <v>80000</v>
      </c>
      <c r="H152" s="25">
        <v>80000</v>
      </c>
      <c r="I152" s="25">
        <v>74508.149999999994</v>
      </c>
      <c r="J152" s="25">
        <v>0</v>
      </c>
    </row>
    <row r="153" spans="1:11" ht="38.25" x14ac:dyDescent="0.2">
      <c r="A153" s="65" t="s">
        <v>400</v>
      </c>
      <c r="B153" s="65"/>
      <c r="C153" s="65"/>
      <c r="D153" s="22" t="s">
        <v>279</v>
      </c>
      <c r="E153" s="23" t="s">
        <v>280</v>
      </c>
      <c r="F153" s="24" t="s">
        <v>401</v>
      </c>
      <c r="G153" s="25">
        <v>80000</v>
      </c>
      <c r="H153" s="25">
        <v>80000</v>
      </c>
      <c r="I153" s="25">
        <v>74508.149999999994</v>
      </c>
      <c r="J153" s="25">
        <v>0</v>
      </c>
    </row>
    <row r="154" spans="1:11" x14ac:dyDescent="0.2">
      <c r="A154" s="9"/>
      <c r="B154" s="9"/>
      <c r="C154" s="61" t="s">
        <v>357</v>
      </c>
      <c r="D154" s="61"/>
      <c r="E154" s="61"/>
      <c r="F154" s="61"/>
      <c r="G154" s="26">
        <v>64735.839999999997</v>
      </c>
      <c r="H154" s="26">
        <v>64735.839999999997</v>
      </c>
      <c r="I154" s="26">
        <v>60291.85</v>
      </c>
      <c r="J154" s="26">
        <v>93.135193735031478</v>
      </c>
    </row>
    <row r="155" spans="1:11" x14ac:dyDescent="0.2">
      <c r="A155" s="9"/>
      <c r="B155" s="9"/>
      <c r="C155" s="61" t="s">
        <v>369</v>
      </c>
      <c r="D155" s="61"/>
      <c r="E155" s="61"/>
      <c r="F155" s="61"/>
      <c r="G155" s="26">
        <v>15264.16</v>
      </c>
      <c r="H155" s="26">
        <v>15264.16</v>
      </c>
      <c r="I155" s="26">
        <v>14216.3</v>
      </c>
      <c r="J155" s="26">
        <v>93.13516105701197</v>
      </c>
      <c r="K155" s="5"/>
    </row>
    <row r="156" spans="1:11" ht="38.25" x14ac:dyDescent="0.2">
      <c r="A156" s="65" t="s">
        <v>224</v>
      </c>
      <c r="B156" s="65"/>
      <c r="C156" s="65"/>
      <c r="D156" s="22" t="s">
        <v>281</v>
      </c>
      <c r="E156" s="23" t="s">
        <v>282</v>
      </c>
      <c r="F156" s="24" t="s">
        <v>356</v>
      </c>
      <c r="G156" s="25">
        <v>0</v>
      </c>
      <c r="H156" s="25">
        <v>0</v>
      </c>
      <c r="I156" s="25">
        <v>1627.5</v>
      </c>
      <c r="J156" s="25">
        <v>0</v>
      </c>
    </row>
    <row r="157" spans="1:11" ht="51" x14ac:dyDescent="0.2">
      <c r="A157" s="65" t="s">
        <v>224</v>
      </c>
      <c r="B157" s="65"/>
      <c r="C157" s="65"/>
      <c r="D157" s="22" t="s">
        <v>283</v>
      </c>
      <c r="E157" s="23" t="s">
        <v>284</v>
      </c>
      <c r="F157" s="24" t="s">
        <v>356</v>
      </c>
      <c r="G157" s="25">
        <v>0</v>
      </c>
      <c r="H157" s="25">
        <v>0</v>
      </c>
      <c r="I157" s="25">
        <v>15687.15</v>
      </c>
      <c r="J157" s="25">
        <v>0</v>
      </c>
    </row>
    <row r="158" spans="1:11" ht="38.25" x14ac:dyDescent="0.2">
      <c r="A158" s="65" t="s">
        <v>224</v>
      </c>
      <c r="B158" s="65"/>
      <c r="C158" s="65"/>
      <c r="D158" s="22" t="s">
        <v>285</v>
      </c>
      <c r="E158" s="23" t="s">
        <v>286</v>
      </c>
      <c r="F158" s="24" t="s">
        <v>356</v>
      </c>
      <c r="G158" s="25">
        <v>0</v>
      </c>
      <c r="H158" s="25">
        <v>0</v>
      </c>
      <c r="I158" s="25">
        <v>31506</v>
      </c>
      <c r="J158" s="25">
        <v>0</v>
      </c>
    </row>
    <row r="159" spans="1:11" ht="63.75" x14ac:dyDescent="0.2">
      <c r="A159" s="65" t="s">
        <v>224</v>
      </c>
      <c r="B159" s="65"/>
      <c r="C159" s="65"/>
      <c r="D159" s="22" t="s">
        <v>287</v>
      </c>
      <c r="E159" s="23" t="s">
        <v>288</v>
      </c>
      <c r="F159" s="24" t="s">
        <v>356</v>
      </c>
      <c r="G159" s="25">
        <v>0</v>
      </c>
      <c r="H159" s="25">
        <v>0</v>
      </c>
      <c r="I159" s="25">
        <v>25687.5</v>
      </c>
      <c r="J159" s="25">
        <v>0</v>
      </c>
    </row>
    <row r="160" spans="1:11" x14ac:dyDescent="0.2">
      <c r="A160" s="64" t="s">
        <v>402</v>
      </c>
      <c r="B160" s="64"/>
      <c r="C160" s="64"/>
      <c r="D160" s="64"/>
      <c r="E160" s="64"/>
      <c r="F160" s="64"/>
      <c r="G160" s="21">
        <v>20000</v>
      </c>
      <c r="H160" s="21">
        <v>20000</v>
      </c>
      <c r="I160" s="21">
        <v>18750</v>
      </c>
      <c r="J160" s="21">
        <v>93.75</v>
      </c>
    </row>
    <row r="161" spans="1:10" ht="76.5" x14ac:dyDescent="0.2">
      <c r="A161" s="65" t="s">
        <v>403</v>
      </c>
      <c r="B161" s="65"/>
      <c r="C161" s="65"/>
      <c r="D161" s="22" t="s">
        <v>260</v>
      </c>
      <c r="E161" s="23" t="s">
        <v>261</v>
      </c>
      <c r="F161" s="24" t="s">
        <v>356</v>
      </c>
      <c r="G161" s="25">
        <v>20000</v>
      </c>
      <c r="H161" s="25">
        <v>20000</v>
      </c>
      <c r="I161" s="25">
        <v>18750</v>
      </c>
      <c r="J161" s="25">
        <v>93.75</v>
      </c>
    </row>
    <row r="162" spans="1:10" ht="89.25" x14ac:dyDescent="0.2">
      <c r="A162" s="65" t="s">
        <v>403</v>
      </c>
      <c r="B162" s="65"/>
      <c r="C162" s="65"/>
      <c r="D162" s="22" t="s">
        <v>269</v>
      </c>
      <c r="E162" s="23" t="s">
        <v>270</v>
      </c>
      <c r="F162" s="24" t="s">
        <v>356</v>
      </c>
      <c r="G162" s="25">
        <v>20000</v>
      </c>
      <c r="H162" s="25">
        <v>20000</v>
      </c>
      <c r="I162" s="25">
        <v>18750</v>
      </c>
      <c r="J162" s="25">
        <v>0</v>
      </c>
    </row>
    <row r="163" spans="1:10" ht="63.75" x14ac:dyDescent="0.2">
      <c r="A163" s="65" t="s">
        <v>403</v>
      </c>
      <c r="B163" s="65"/>
      <c r="C163" s="65"/>
      <c r="D163" s="22" t="s">
        <v>293</v>
      </c>
      <c r="E163" s="23" t="s">
        <v>294</v>
      </c>
      <c r="F163" s="24" t="s">
        <v>356</v>
      </c>
      <c r="G163" s="25">
        <v>20000</v>
      </c>
      <c r="H163" s="25">
        <v>20000</v>
      </c>
      <c r="I163" s="25">
        <v>18750</v>
      </c>
      <c r="J163" s="25">
        <v>0</v>
      </c>
    </row>
    <row r="164" spans="1:10" x14ac:dyDescent="0.2">
      <c r="A164" s="9"/>
      <c r="B164" s="9"/>
      <c r="C164" s="61" t="s">
        <v>357</v>
      </c>
      <c r="D164" s="61"/>
      <c r="E164" s="61"/>
      <c r="F164" s="61"/>
      <c r="G164" s="26">
        <v>20000</v>
      </c>
      <c r="H164" s="26">
        <v>20000</v>
      </c>
      <c r="I164" s="26">
        <v>18750</v>
      </c>
      <c r="J164" s="26">
        <v>93.75</v>
      </c>
    </row>
    <row r="165" spans="1:10" ht="51" x14ac:dyDescent="0.2">
      <c r="A165" s="65" t="s">
        <v>403</v>
      </c>
      <c r="B165" s="65"/>
      <c r="C165" s="65"/>
      <c r="D165" s="22" t="s">
        <v>295</v>
      </c>
      <c r="E165" s="23" t="s">
        <v>296</v>
      </c>
      <c r="F165" s="24" t="s">
        <v>356</v>
      </c>
      <c r="G165" s="25">
        <v>0</v>
      </c>
      <c r="H165" s="25">
        <v>0</v>
      </c>
      <c r="I165" s="25">
        <v>18750</v>
      </c>
      <c r="J165" s="25">
        <v>0</v>
      </c>
    </row>
    <row r="166" spans="1:10" x14ac:dyDescent="0.2">
      <c r="A166" s="64" t="s">
        <v>404</v>
      </c>
      <c r="B166" s="64"/>
      <c r="C166" s="64"/>
      <c r="D166" s="64"/>
      <c r="E166" s="64"/>
      <c r="F166" s="64"/>
      <c r="G166" s="21">
        <v>1000</v>
      </c>
      <c r="H166" s="21">
        <v>1000</v>
      </c>
      <c r="I166" s="21">
        <v>178.76</v>
      </c>
      <c r="J166" s="21">
        <v>17.875999999999998</v>
      </c>
    </row>
    <row r="167" spans="1:10" ht="38.25" x14ac:dyDescent="0.2">
      <c r="A167" s="27"/>
      <c r="B167" s="27"/>
      <c r="C167" s="27"/>
      <c r="D167" s="22" t="s">
        <v>120</v>
      </c>
      <c r="E167" s="23" t="s">
        <v>121</v>
      </c>
      <c r="F167" s="24" t="s">
        <v>356</v>
      </c>
      <c r="G167" s="25">
        <v>1000</v>
      </c>
      <c r="H167" s="25">
        <v>1000</v>
      </c>
      <c r="I167" s="25">
        <v>178.76</v>
      </c>
      <c r="J167" s="25">
        <v>17.875999999999998</v>
      </c>
    </row>
    <row r="168" spans="1:10" ht="25.5" x14ac:dyDescent="0.2">
      <c r="A168" s="27"/>
      <c r="B168" s="27"/>
      <c r="C168" s="27"/>
      <c r="D168" s="22" t="s">
        <v>141</v>
      </c>
      <c r="E168" s="23" t="s">
        <v>142</v>
      </c>
      <c r="F168" s="24" t="s">
        <v>356</v>
      </c>
      <c r="G168" s="25">
        <v>1000</v>
      </c>
      <c r="H168" s="25">
        <v>1000</v>
      </c>
      <c r="I168" s="25">
        <v>178.76</v>
      </c>
      <c r="J168" s="25">
        <v>0</v>
      </c>
    </row>
    <row r="169" spans="1:10" ht="25.5" x14ac:dyDescent="0.2">
      <c r="A169" s="27"/>
      <c r="B169" s="27"/>
      <c r="C169" s="27"/>
      <c r="D169" s="22" t="s">
        <v>165</v>
      </c>
      <c r="E169" s="23" t="s">
        <v>166</v>
      </c>
      <c r="F169" s="24" t="s">
        <v>356</v>
      </c>
      <c r="G169" s="25">
        <v>1000</v>
      </c>
      <c r="H169" s="25">
        <v>1000</v>
      </c>
      <c r="I169" s="25">
        <v>178.76</v>
      </c>
      <c r="J169" s="25">
        <v>0</v>
      </c>
    </row>
    <row r="170" spans="1:10" s="49" customFormat="1" x14ac:dyDescent="0.2">
      <c r="C170" s="50" t="s">
        <v>641</v>
      </c>
      <c r="H170" s="51">
        <v>0</v>
      </c>
      <c r="I170" s="51">
        <v>178.76</v>
      </c>
      <c r="J170" s="51">
        <v>0</v>
      </c>
    </row>
    <row r="171" spans="1:10" x14ac:dyDescent="0.2">
      <c r="A171" s="9"/>
      <c r="B171" s="9"/>
      <c r="C171" s="61" t="s">
        <v>366</v>
      </c>
      <c r="D171" s="61"/>
      <c r="E171" s="61"/>
      <c r="F171" s="61"/>
      <c r="G171" s="26">
        <v>0</v>
      </c>
      <c r="H171" s="26">
        <v>0</v>
      </c>
      <c r="I171" s="26">
        <v>0</v>
      </c>
      <c r="J171" s="26">
        <v>0</v>
      </c>
    </row>
    <row r="172" spans="1:10" x14ac:dyDescent="0.2">
      <c r="A172" s="9"/>
      <c r="B172" s="9"/>
      <c r="C172" s="61" t="s">
        <v>381</v>
      </c>
      <c r="D172" s="61"/>
      <c r="E172" s="61"/>
      <c r="F172" s="61"/>
      <c r="G172" s="26">
        <v>1000</v>
      </c>
      <c r="H172" s="26">
        <v>1000</v>
      </c>
      <c r="I172" s="26">
        <v>0</v>
      </c>
      <c r="J172" s="26">
        <v>0</v>
      </c>
    </row>
    <row r="173" spans="1:10" ht="25.5" x14ac:dyDescent="0.2">
      <c r="A173" s="27"/>
      <c r="B173" s="27"/>
      <c r="C173" s="27"/>
      <c r="D173" s="22" t="s">
        <v>183</v>
      </c>
      <c r="E173" s="23" t="s">
        <v>184</v>
      </c>
      <c r="F173" s="27"/>
      <c r="G173" s="25">
        <v>0</v>
      </c>
      <c r="H173" s="25">
        <v>0</v>
      </c>
      <c r="I173" s="25">
        <v>178.76</v>
      </c>
      <c r="J173" s="25">
        <v>0</v>
      </c>
    </row>
    <row r="174" spans="1:10" ht="14.25" x14ac:dyDescent="0.2">
      <c r="A174" s="19"/>
      <c r="B174" s="63" t="s">
        <v>405</v>
      </c>
      <c r="C174" s="63"/>
      <c r="D174" s="63"/>
      <c r="E174" s="63"/>
      <c r="F174" s="63"/>
      <c r="G174" s="20">
        <v>8179100</v>
      </c>
      <c r="H174" s="20">
        <v>8179100</v>
      </c>
      <c r="I174" s="20">
        <v>900716.3</v>
      </c>
      <c r="J174" s="20">
        <v>11.012413346211686</v>
      </c>
    </row>
    <row r="175" spans="1:10" x14ac:dyDescent="0.2">
      <c r="A175" s="64" t="s">
        <v>406</v>
      </c>
      <c r="B175" s="64"/>
      <c r="C175" s="64"/>
      <c r="D175" s="64"/>
      <c r="E175" s="64"/>
      <c r="F175" s="64"/>
      <c r="G175" s="21">
        <v>700000</v>
      </c>
      <c r="H175" s="21">
        <v>700000</v>
      </c>
      <c r="I175" s="21">
        <v>700000</v>
      </c>
      <c r="J175" s="21">
        <v>100</v>
      </c>
    </row>
    <row r="176" spans="1:10" ht="38.25" x14ac:dyDescent="0.2">
      <c r="A176" s="65" t="s">
        <v>243</v>
      </c>
      <c r="B176" s="65"/>
      <c r="C176" s="65"/>
      <c r="D176" s="22" t="s">
        <v>120</v>
      </c>
      <c r="E176" s="23" t="s">
        <v>121</v>
      </c>
      <c r="F176" s="24" t="s">
        <v>407</v>
      </c>
      <c r="G176" s="25">
        <v>700000</v>
      </c>
      <c r="H176" s="25">
        <v>700000</v>
      </c>
      <c r="I176" s="25">
        <v>700000</v>
      </c>
      <c r="J176" s="25">
        <v>100</v>
      </c>
    </row>
    <row r="177" spans="1:10" ht="25.5" x14ac:dyDescent="0.2">
      <c r="A177" s="65" t="s">
        <v>243</v>
      </c>
      <c r="B177" s="65"/>
      <c r="C177" s="65"/>
      <c r="D177" s="22" t="s">
        <v>243</v>
      </c>
      <c r="E177" s="23" t="s">
        <v>244</v>
      </c>
      <c r="F177" s="24" t="s">
        <v>407</v>
      </c>
      <c r="G177" s="25">
        <v>700000</v>
      </c>
      <c r="H177" s="25">
        <v>700000</v>
      </c>
      <c r="I177" s="25">
        <v>700000</v>
      </c>
      <c r="J177" s="25">
        <v>0</v>
      </c>
    </row>
    <row r="178" spans="1:10" ht="25.5" x14ac:dyDescent="0.2">
      <c r="A178" s="65" t="s">
        <v>243</v>
      </c>
      <c r="B178" s="65"/>
      <c r="C178" s="65"/>
      <c r="D178" s="22" t="s">
        <v>245</v>
      </c>
      <c r="E178" s="23" t="s">
        <v>82</v>
      </c>
      <c r="F178" s="24" t="s">
        <v>407</v>
      </c>
      <c r="G178" s="25">
        <v>700000</v>
      </c>
      <c r="H178" s="25">
        <v>700000</v>
      </c>
      <c r="I178" s="25">
        <v>700000</v>
      </c>
      <c r="J178" s="25">
        <v>0</v>
      </c>
    </row>
    <row r="179" spans="1:10" x14ac:dyDescent="0.2">
      <c r="A179" s="9"/>
      <c r="B179" s="9"/>
      <c r="C179" s="61" t="s">
        <v>357</v>
      </c>
      <c r="D179" s="61"/>
      <c r="E179" s="61"/>
      <c r="F179" s="61"/>
      <c r="G179" s="26">
        <v>400000</v>
      </c>
      <c r="H179" s="26">
        <v>400000</v>
      </c>
      <c r="I179" s="26">
        <v>400000</v>
      </c>
      <c r="J179" s="26">
        <v>100</v>
      </c>
    </row>
    <row r="180" spans="1:10" x14ac:dyDescent="0.2">
      <c r="A180" s="9"/>
      <c r="B180" s="9"/>
      <c r="C180" s="61" t="s">
        <v>369</v>
      </c>
      <c r="D180" s="61"/>
      <c r="E180" s="61"/>
      <c r="F180" s="61"/>
      <c r="G180" s="26">
        <v>300000</v>
      </c>
      <c r="H180" s="26">
        <v>300000</v>
      </c>
      <c r="I180" s="26">
        <v>300000</v>
      </c>
      <c r="J180" s="26">
        <v>100</v>
      </c>
    </row>
    <row r="181" spans="1:10" ht="38.25" x14ac:dyDescent="0.2">
      <c r="A181" s="65" t="s">
        <v>243</v>
      </c>
      <c r="B181" s="65"/>
      <c r="C181" s="65"/>
      <c r="D181" s="22" t="s">
        <v>246</v>
      </c>
      <c r="E181" s="23" t="s">
        <v>247</v>
      </c>
      <c r="F181" s="24" t="s">
        <v>407</v>
      </c>
      <c r="G181" s="25">
        <v>0</v>
      </c>
      <c r="H181" s="25">
        <v>0</v>
      </c>
      <c r="I181" s="25">
        <v>700000</v>
      </c>
      <c r="J181" s="25">
        <v>0</v>
      </c>
    </row>
    <row r="182" spans="1:10" x14ac:dyDescent="0.2">
      <c r="A182" s="64" t="s">
        <v>408</v>
      </c>
      <c r="B182" s="64"/>
      <c r="C182" s="64"/>
      <c r="D182" s="64"/>
      <c r="E182" s="64"/>
      <c r="F182" s="64"/>
      <c r="G182" s="21">
        <v>200000</v>
      </c>
      <c r="H182" s="21">
        <v>200000</v>
      </c>
      <c r="I182" s="21">
        <v>110966.3</v>
      </c>
      <c r="J182" s="21">
        <v>55.483149999999995</v>
      </c>
    </row>
    <row r="183" spans="1:10" ht="38.25" x14ac:dyDescent="0.2">
      <c r="A183" s="65" t="s">
        <v>409</v>
      </c>
      <c r="B183" s="65"/>
      <c r="C183" s="65"/>
      <c r="D183" s="22" t="s">
        <v>120</v>
      </c>
      <c r="E183" s="23" t="s">
        <v>121</v>
      </c>
      <c r="F183" s="24" t="s">
        <v>407</v>
      </c>
      <c r="G183" s="25">
        <v>200000</v>
      </c>
      <c r="H183" s="25">
        <v>200000</v>
      </c>
      <c r="I183" s="25">
        <v>110966.3</v>
      </c>
      <c r="J183" s="25">
        <v>55.483149999999995</v>
      </c>
    </row>
    <row r="184" spans="1:10" ht="25.5" x14ac:dyDescent="0.2">
      <c r="A184" s="65" t="s">
        <v>409</v>
      </c>
      <c r="B184" s="65"/>
      <c r="C184" s="65"/>
      <c r="D184" s="22" t="s">
        <v>243</v>
      </c>
      <c r="E184" s="23" t="s">
        <v>244</v>
      </c>
      <c r="F184" s="24" t="s">
        <v>407</v>
      </c>
      <c r="G184" s="25">
        <v>200000</v>
      </c>
      <c r="H184" s="25">
        <v>200000</v>
      </c>
      <c r="I184" s="25">
        <v>110966.3</v>
      </c>
      <c r="J184" s="25">
        <v>0</v>
      </c>
    </row>
    <row r="185" spans="1:10" ht="25.5" x14ac:dyDescent="0.2">
      <c r="A185" s="65" t="s">
        <v>409</v>
      </c>
      <c r="B185" s="65"/>
      <c r="C185" s="65"/>
      <c r="D185" s="22" t="s">
        <v>245</v>
      </c>
      <c r="E185" s="23" t="s">
        <v>82</v>
      </c>
      <c r="F185" s="24" t="s">
        <v>407</v>
      </c>
      <c r="G185" s="25">
        <v>200000</v>
      </c>
      <c r="H185" s="25">
        <v>200000</v>
      </c>
      <c r="I185" s="25">
        <v>110966.3</v>
      </c>
      <c r="J185" s="25">
        <v>0</v>
      </c>
    </row>
    <row r="186" spans="1:10" x14ac:dyDescent="0.2">
      <c r="A186" s="9"/>
      <c r="B186" s="9"/>
      <c r="C186" s="61" t="s">
        <v>369</v>
      </c>
      <c r="D186" s="61"/>
      <c r="E186" s="61"/>
      <c r="F186" s="61"/>
      <c r="G186" s="26">
        <v>200000</v>
      </c>
      <c r="H186" s="26">
        <v>200000</v>
      </c>
      <c r="I186" s="26">
        <v>110966.3</v>
      </c>
      <c r="J186" s="26">
        <v>55.483149999999995</v>
      </c>
    </row>
    <row r="187" spans="1:10" ht="38.25" x14ac:dyDescent="0.2">
      <c r="A187" s="65" t="s">
        <v>409</v>
      </c>
      <c r="B187" s="65"/>
      <c r="C187" s="65"/>
      <c r="D187" s="22" t="s">
        <v>246</v>
      </c>
      <c r="E187" s="23" t="s">
        <v>247</v>
      </c>
      <c r="F187" s="24" t="s">
        <v>407</v>
      </c>
      <c r="G187" s="25">
        <v>0</v>
      </c>
      <c r="H187" s="25">
        <v>0</v>
      </c>
      <c r="I187" s="25">
        <v>110966.3</v>
      </c>
      <c r="J187" s="25">
        <v>0</v>
      </c>
    </row>
    <row r="188" spans="1:10" x14ac:dyDescent="0.2">
      <c r="A188" s="64" t="s">
        <v>410</v>
      </c>
      <c r="B188" s="64"/>
      <c r="C188" s="64"/>
      <c r="D188" s="64"/>
      <c r="E188" s="64"/>
      <c r="F188" s="64"/>
      <c r="G188" s="21">
        <v>6100</v>
      </c>
      <c r="H188" s="21">
        <v>6100</v>
      </c>
      <c r="I188" s="21">
        <v>6000</v>
      </c>
      <c r="J188" s="21">
        <v>98.360655737704917</v>
      </c>
    </row>
    <row r="189" spans="1:10" ht="38.25" x14ac:dyDescent="0.2">
      <c r="A189" s="65" t="s">
        <v>411</v>
      </c>
      <c r="B189" s="65"/>
      <c r="C189" s="65"/>
      <c r="D189" s="22" t="s">
        <v>120</v>
      </c>
      <c r="E189" s="23" t="s">
        <v>121</v>
      </c>
      <c r="F189" s="24" t="s">
        <v>407</v>
      </c>
      <c r="G189" s="25">
        <v>6100</v>
      </c>
      <c r="H189" s="25">
        <v>6100</v>
      </c>
      <c r="I189" s="25">
        <v>6000</v>
      </c>
      <c r="J189" s="25">
        <v>98.360655737704917</v>
      </c>
    </row>
    <row r="190" spans="1:10" ht="25.5" x14ac:dyDescent="0.2">
      <c r="A190" s="65" t="s">
        <v>411</v>
      </c>
      <c r="B190" s="65"/>
      <c r="C190" s="65"/>
      <c r="D190" s="22" t="s">
        <v>243</v>
      </c>
      <c r="E190" s="23" t="s">
        <v>244</v>
      </c>
      <c r="F190" s="24" t="s">
        <v>407</v>
      </c>
      <c r="G190" s="25">
        <v>6100</v>
      </c>
      <c r="H190" s="25">
        <v>6100</v>
      </c>
      <c r="I190" s="25">
        <v>6000</v>
      </c>
      <c r="J190" s="25">
        <v>0</v>
      </c>
    </row>
    <row r="191" spans="1:10" ht="25.5" x14ac:dyDescent="0.2">
      <c r="A191" s="65" t="s">
        <v>411</v>
      </c>
      <c r="B191" s="65"/>
      <c r="C191" s="65"/>
      <c r="D191" s="22" t="s">
        <v>245</v>
      </c>
      <c r="E191" s="23" t="s">
        <v>82</v>
      </c>
      <c r="F191" s="24" t="s">
        <v>407</v>
      </c>
      <c r="G191" s="25">
        <v>6100</v>
      </c>
      <c r="H191" s="25">
        <v>6100</v>
      </c>
      <c r="I191" s="25">
        <v>6000</v>
      </c>
      <c r="J191" s="25">
        <v>0</v>
      </c>
    </row>
    <row r="192" spans="1:10" x14ac:dyDescent="0.2">
      <c r="A192" s="9"/>
      <c r="B192" s="9"/>
      <c r="C192" s="61" t="s">
        <v>357</v>
      </c>
      <c r="D192" s="61"/>
      <c r="E192" s="61"/>
      <c r="F192" s="61"/>
      <c r="G192" s="26">
        <v>2651.96</v>
      </c>
      <c r="H192" s="26">
        <v>2651.96</v>
      </c>
      <c r="I192" s="26">
        <v>2651.96</v>
      </c>
      <c r="J192" s="26">
        <v>100</v>
      </c>
    </row>
    <row r="193" spans="1:11" x14ac:dyDescent="0.2">
      <c r="A193" s="9"/>
      <c r="B193" s="9"/>
      <c r="C193" s="61" t="s">
        <v>369</v>
      </c>
      <c r="D193" s="61"/>
      <c r="E193" s="61"/>
      <c r="F193" s="61"/>
      <c r="G193" s="26">
        <v>0</v>
      </c>
      <c r="H193" s="26">
        <v>0</v>
      </c>
      <c r="I193" s="26">
        <v>3348.04</v>
      </c>
      <c r="J193" s="26">
        <v>0</v>
      </c>
      <c r="K193" s="5"/>
    </row>
    <row r="194" spans="1:11" x14ac:dyDescent="0.2">
      <c r="A194" s="9"/>
      <c r="B194" s="9"/>
      <c r="C194" s="61" t="s">
        <v>381</v>
      </c>
      <c r="D194" s="61"/>
      <c r="E194" s="61"/>
      <c r="F194" s="61"/>
      <c r="G194" s="26">
        <v>3448.04</v>
      </c>
      <c r="H194" s="26">
        <v>3448.04</v>
      </c>
      <c r="I194" s="26">
        <v>0</v>
      </c>
      <c r="J194" s="26">
        <v>0</v>
      </c>
    </row>
    <row r="195" spans="1:11" ht="38.25" x14ac:dyDescent="0.2">
      <c r="A195" s="65" t="s">
        <v>411</v>
      </c>
      <c r="B195" s="65"/>
      <c r="C195" s="65"/>
      <c r="D195" s="22" t="s">
        <v>246</v>
      </c>
      <c r="E195" s="23" t="s">
        <v>247</v>
      </c>
      <c r="F195" s="24" t="s">
        <v>407</v>
      </c>
      <c r="G195" s="25">
        <v>0</v>
      </c>
      <c r="H195" s="25">
        <v>0</v>
      </c>
      <c r="I195" s="25">
        <v>6000</v>
      </c>
      <c r="J195" s="25">
        <v>0</v>
      </c>
    </row>
    <row r="196" spans="1:11" x14ac:dyDescent="0.2">
      <c r="A196" s="64" t="s">
        <v>412</v>
      </c>
      <c r="B196" s="64"/>
      <c r="C196" s="64"/>
      <c r="D196" s="64"/>
      <c r="E196" s="64"/>
      <c r="F196" s="64"/>
      <c r="G196" s="21">
        <v>7273000</v>
      </c>
      <c r="H196" s="21">
        <v>7273000</v>
      </c>
      <c r="I196" s="21">
        <v>83750</v>
      </c>
      <c r="J196" s="21">
        <v>1.1515193180255741</v>
      </c>
    </row>
    <row r="197" spans="1:11" ht="38.25" x14ac:dyDescent="0.2">
      <c r="A197" s="27"/>
      <c r="B197" s="27"/>
      <c r="C197" s="27"/>
      <c r="D197" s="22" t="s">
        <v>120</v>
      </c>
      <c r="E197" s="23" t="s">
        <v>121</v>
      </c>
      <c r="F197" s="24" t="s">
        <v>413</v>
      </c>
      <c r="G197" s="25">
        <v>50000</v>
      </c>
      <c r="H197" s="25">
        <v>50000</v>
      </c>
      <c r="I197" s="25">
        <v>0</v>
      </c>
      <c r="J197" s="25">
        <v>0</v>
      </c>
    </row>
    <row r="198" spans="1:11" ht="25.5" x14ac:dyDescent="0.2">
      <c r="A198" s="27"/>
      <c r="B198" s="27"/>
      <c r="C198" s="27"/>
      <c r="D198" s="22" t="s">
        <v>141</v>
      </c>
      <c r="E198" s="23" t="s">
        <v>142</v>
      </c>
      <c r="F198" s="24" t="s">
        <v>413</v>
      </c>
      <c r="G198" s="25">
        <v>50000</v>
      </c>
      <c r="H198" s="25">
        <v>50000</v>
      </c>
      <c r="I198" s="25">
        <v>0</v>
      </c>
      <c r="J198" s="25">
        <v>0</v>
      </c>
    </row>
    <row r="199" spans="1:11" ht="25.5" x14ac:dyDescent="0.2">
      <c r="A199" s="27"/>
      <c r="B199" s="27"/>
      <c r="C199" s="27"/>
      <c r="D199" s="22" t="s">
        <v>165</v>
      </c>
      <c r="E199" s="23" t="s">
        <v>166</v>
      </c>
      <c r="F199" s="24" t="s">
        <v>413</v>
      </c>
      <c r="G199" s="25">
        <v>50000</v>
      </c>
      <c r="H199" s="25">
        <v>50000</v>
      </c>
      <c r="I199" s="25">
        <v>0</v>
      </c>
      <c r="J199" s="25">
        <v>0</v>
      </c>
    </row>
    <row r="200" spans="1:11" x14ac:dyDescent="0.2">
      <c r="A200" s="9"/>
      <c r="B200" s="9"/>
      <c r="C200" s="61" t="s">
        <v>357</v>
      </c>
      <c r="D200" s="61"/>
      <c r="E200" s="61"/>
      <c r="F200" s="61"/>
      <c r="G200" s="26">
        <v>5000</v>
      </c>
      <c r="H200" s="26">
        <v>5000</v>
      </c>
      <c r="I200" s="26">
        <v>0</v>
      </c>
      <c r="J200" s="26">
        <v>0</v>
      </c>
    </row>
    <row r="201" spans="1:11" x14ac:dyDescent="0.2">
      <c r="A201" s="9"/>
      <c r="B201" s="9"/>
      <c r="C201" s="61" t="s">
        <v>366</v>
      </c>
      <c r="D201" s="61"/>
      <c r="E201" s="61"/>
      <c r="F201" s="61"/>
      <c r="G201" s="26">
        <v>45000</v>
      </c>
      <c r="H201" s="26">
        <v>45000</v>
      </c>
      <c r="I201" s="26">
        <v>0</v>
      </c>
      <c r="J201" s="26">
        <v>0</v>
      </c>
    </row>
    <row r="202" spans="1:11" ht="76.5" x14ac:dyDescent="0.2">
      <c r="A202" s="27"/>
      <c r="B202" s="27"/>
      <c r="C202" s="27"/>
      <c r="D202" s="22" t="s">
        <v>260</v>
      </c>
      <c r="E202" s="23" t="s">
        <v>261</v>
      </c>
      <c r="F202" s="24" t="s">
        <v>413</v>
      </c>
      <c r="G202" s="25">
        <v>7223000</v>
      </c>
      <c r="H202" s="25">
        <v>7223000</v>
      </c>
      <c r="I202" s="25">
        <v>83750</v>
      </c>
      <c r="J202" s="25">
        <v>1.1594905164059255</v>
      </c>
    </row>
    <row r="203" spans="1:11" ht="89.25" x14ac:dyDescent="0.2">
      <c r="A203" s="27"/>
      <c r="B203" s="27"/>
      <c r="C203" s="27"/>
      <c r="D203" s="22" t="s">
        <v>269</v>
      </c>
      <c r="E203" s="23" t="s">
        <v>270</v>
      </c>
      <c r="F203" s="24" t="s">
        <v>413</v>
      </c>
      <c r="G203" s="25">
        <v>7223000</v>
      </c>
      <c r="H203" s="25">
        <v>7223000</v>
      </c>
      <c r="I203" s="25">
        <v>83750</v>
      </c>
      <c r="J203" s="25">
        <v>0</v>
      </c>
    </row>
    <row r="204" spans="1:11" ht="25.5" x14ac:dyDescent="0.2">
      <c r="A204" s="27"/>
      <c r="B204" s="27"/>
      <c r="C204" s="27"/>
      <c r="D204" s="22" t="s">
        <v>271</v>
      </c>
      <c r="E204" s="23" t="s">
        <v>272</v>
      </c>
      <c r="F204" s="24" t="s">
        <v>413</v>
      </c>
      <c r="G204" s="25">
        <v>6500000</v>
      </c>
      <c r="H204" s="25">
        <v>6500000</v>
      </c>
      <c r="I204" s="25">
        <v>0</v>
      </c>
      <c r="J204" s="25">
        <v>0</v>
      </c>
    </row>
    <row r="205" spans="1:11" x14ac:dyDescent="0.2">
      <c r="A205" s="9"/>
      <c r="B205" s="9"/>
      <c r="C205" s="61" t="s">
        <v>357</v>
      </c>
      <c r="D205" s="61"/>
      <c r="E205" s="61"/>
      <c r="F205" s="61"/>
      <c r="G205" s="26">
        <v>410000</v>
      </c>
      <c r="H205" s="26">
        <v>410000</v>
      </c>
      <c r="I205" s="26">
        <v>0</v>
      </c>
      <c r="J205" s="26">
        <v>0</v>
      </c>
    </row>
    <row r="206" spans="1:11" x14ac:dyDescent="0.2">
      <c r="A206" s="9"/>
      <c r="B206" s="9"/>
      <c r="C206" s="61" t="s">
        <v>366</v>
      </c>
      <c r="D206" s="61"/>
      <c r="E206" s="61"/>
      <c r="F206" s="61"/>
      <c r="G206" s="26">
        <v>6090000</v>
      </c>
      <c r="H206" s="26">
        <v>6090000</v>
      </c>
      <c r="I206" s="26">
        <v>0</v>
      </c>
      <c r="J206" s="26">
        <v>0</v>
      </c>
    </row>
    <row r="207" spans="1:11" ht="38.25" x14ac:dyDescent="0.2">
      <c r="A207" s="27"/>
      <c r="B207" s="27"/>
      <c r="C207" s="27"/>
      <c r="D207" s="22" t="s">
        <v>279</v>
      </c>
      <c r="E207" s="23" t="s">
        <v>280</v>
      </c>
      <c r="F207" s="24" t="s">
        <v>413</v>
      </c>
      <c r="G207" s="25">
        <v>385000</v>
      </c>
      <c r="H207" s="25">
        <v>385000</v>
      </c>
      <c r="I207" s="25">
        <v>0</v>
      </c>
      <c r="J207" s="25">
        <v>0</v>
      </c>
    </row>
    <row r="208" spans="1:11" x14ac:dyDescent="0.2">
      <c r="A208" s="9"/>
      <c r="B208" s="9"/>
      <c r="C208" s="61" t="s">
        <v>357</v>
      </c>
      <c r="D208" s="61"/>
      <c r="E208" s="61"/>
      <c r="F208" s="61"/>
      <c r="G208" s="26">
        <v>38500</v>
      </c>
      <c r="H208" s="26">
        <v>38500</v>
      </c>
      <c r="I208" s="26">
        <v>0</v>
      </c>
      <c r="J208" s="26">
        <v>0</v>
      </c>
    </row>
    <row r="209" spans="1:11" x14ac:dyDescent="0.2">
      <c r="A209" s="9"/>
      <c r="B209" s="9"/>
      <c r="C209" s="61" t="s">
        <v>366</v>
      </c>
      <c r="D209" s="61"/>
      <c r="E209" s="61"/>
      <c r="F209" s="61"/>
      <c r="G209" s="26">
        <v>346500</v>
      </c>
      <c r="H209" s="26">
        <v>346500</v>
      </c>
      <c r="I209" s="26">
        <v>0</v>
      </c>
      <c r="J209" s="26">
        <v>0</v>
      </c>
    </row>
    <row r="210" spans="1:11" ht="63.75" x14ac:dyDescent="0.2">
      <c r="A210" s="27"/>
      <c r="B210" s="27"/>
      <c r="C210" s="27"/>
      <c r="D210" s="22" t="s">
        <v>293</v>
      </c>
      <c r="E210" s="23" t="s">
        <v>294</v>
      </c>
      <c r="F210" s="24" t="s">
        <v>413</v>
      </c>
      <c r="G210" s="25">
        <v>338000</v>
      </c>
      <c r="H210" s="25">
        <v>338000</v>
      </c>
      <c r="I210" s="25">
        <v>83750</v>
      </c>
      <c r="J210" s="25">
        <v>0</v>
      </c>
    </row>
    <row r="211" spans="1:11" x14ac:dyDescent="0.2">
      <c r="A211" s="9"/>
      <c r="B211" s="9"/>
      <c r="C211" s="61" t="s">
        <v>357</v>
      </c>
      <c r="D211" s="61"/>
      <c r="E211" s="61"/>
      <c r="F211" s="61"/>
      <c r="G211" s="26">
        <v>33800</v>
      </c>
      <c r="H211" s="26">
        <v>33800</v>
      </c>
      <c r="I211" s="26">
        <v>8375</v>
      </c>
      <c r="J211" s="26">
        <v>24.778106508875741</v>
      </c>
    </row>
    <row r="212" spans="1:11" x14ac:dyDescent="0.2">
      <c r="A212" s="9"/>
      <c r="B212" s="9"/>
      <c r="C212" s="61" t="s">
        <v>366</v>
      </c>
      <c r="D212" s="61"/>
      <c r="E212" s="61"/>
      <c r="F212" s="61"/>
      <c r="G212" s="26">
        <v>304200</v>
      </c>
      <c r="H212" s="26">
        <v>304200</v>
      </c>
      <c r="I212" s="26">
        <v>75375</v>
      </c>
      <c r="J212" s="26">
        <v>24.778106508875741</v>
      </c>
      <c r="K212" s="5"/>
    </row>
    <row r="213" spans="1:11" ht="76.5" x14ac:dyDescent="0.2">
      <c r="A213" s="27"/>
      <c r="B213" s="27"/>
      <c r="C213" s="27"/>
      <c r="D213" s="22" t="s">
        <v>297</v>
      </c>
      <c r="E213" s="23" t="s">
        <v>298</v>
      </c>
      <c r="F213" s="24" t="s">
        <v>413</v>
      </c>
      <c r="G213" s="25">
        <v>0</v>
      </c>
      <c r="H213" s="25">
        <v>0</v>
      </c>
      <c r="I213" s="25">
        <v>83750</v>
      </c>
      <c r="J213" s="25">
        <v>0</v>
      </c>
    </row>
    <row r="214" spans="1:11" ht="14.25" x14ac:dyDescent="0.2">
      <c r="A214" s="19"/>
      <c r="B214" s="63" t="s">
        <v>414</v>
      </c>
      <c r="C214" s="63"/>
      <c r="D214" s="63"/>
      <c r="E214" s="63"/>
      <c r="F214" s="63"/>
      <c r="G214" s="20">
        <v>6220000</v>
      </c>
      <c r="H214" s="20">
        <v>6220000</v>
      </c>
      <c r="I214" s="20">
        <v>2836016.87</v>
      </c>
      <c r="J214" s="20">
        <v>45.595126527331189</v>
      </c>
    </row>
    <row r="215" spans="1:11" x14ac:dyDescent="0.2">
      <c r="A215" s="64" t="s">
        <v>415</v>
      </c>
      <c r="B215" s="64"/>
      <c r="C215" s="64"/>
      <c r="D215" s="64"/>
      <c r="E215" s="64"/>
      <c r="F215" s="64"/>
      <c r="G215" s="21">
        <v>2020000</v>
      </c>
      <c r="H215" s="21">
        <v>2020000</v>
      </c>
      <c r="I215" s="21">
        <v>1390577.81</v>
      </c>
      <c r="J215" s="21">
        <v>68.84048564356435</v>
      </c>
    </row>
    <row r="216" spans="1:11" ht="38.25" x14ac:dyDescent="0.2">
      <c r="A216" s="65" t="s">
        <v>416</v>
      </c>
      <c r="B216" s="65"/>
      <c r="C216" s="65"/>
      <c r="D216" s="22" t="s">
        <v>120</v>
      </c>
      <c r="E216" s="23" t="s">
        <v>121</v>
      </c>
      <c r="F216" s="24" t="s">
        <v>417</v>
      </c>
      <c r="G216" s="25">
        <v>2020000</v>
      </c>
      <c r="H216" s="25">
        <v>2020000</v>
      </c>
      <c r="I216" s="25">
        <v>1390577.81</v>
      </c>
      <c r="J216" s="25">
        <v>68.84048564356435</v>
      </c>
    </row>
    <row r="217" spans="1:11" ht="25.5" x14ac:dyDescent="0.2">
      <c r="A217" s="65" t="s">
        <v>416</v>
      </c>
      <c r="B217" s="65"/>
      <c r="C217" s="65"/>
      <c r="D217" s="22" t="s">
        <v>141</v>
      </c>
      <c r="E217" s="23" t="s">
        <v>142</v>
      </c>
      <c r="F217" s="24" t="s">
        <v>417</v>
      </c>
      <c r="G217" s="25">
        <v>2020000</v>
      </c>
      <c r="H217" s="25">
        <v>2020000</v>
      </c>
      <c r="I217" s="25">
        <v>1390577.81</v>
      </c>
      <c r="J217" s="25">
        <v>0</v>
      </c>
    </row>
    <row r="218" spans="1:11" ht="25.5" x14ac:dyDescent="0.2">
      <c r="A218" s="65" t="s">
        <v>416</v>
      </c>
      <c r="B218" s="65"/>
      <c r="C218" s="65"/>
      <c r="D218" s="22" t="s">
        <v>165</v>
      </c>
      <c r="E218" s="23" t="s">
        <v>166</v>
      </c>
      <c r="F218" s="24" t="s">
        <v>417</v>
      </c>
      <c r="G218" s="25">
        <v>2020000</v>
      </c>
      <c r="H218" s="25">
        <v>2020000</v>
      </c>
      <c r="I218" s="25">
        <v>1390577.81</v>
      </c>
      <c r="J218" s="25">
        <v>0</v>
      </c>
    </row>
    <row r="219" spans="1:11" x14ac:dyDescent="0.2">
      <c r="A219" s="9"/>
      <c r="B219" s="9"/>
      <c r="C219" s="61" t="s">
        <v>357</v>
      </c>
      <c r="D219" s="61"/>
      <c r="E219" s="61"/>
      <c r="F219" s="61"/>
      <c r="G219" s="26">
        <v>290000</v>
      </c>
      <c r="H219" s="26">
        <v>290000</v>
      </c>
      <c r="I219" s="26">
        <v>290000</v>
      </c>
      <c r="J219" s="26">
        <v>100</v>
      </c>
    </row>
    <row r="220" spans="1:11" x14ac:dyDescent="0.2">
      <c r="A220" s="9"/>
      <c r="B220" s="9"/>
      <c r="C220" s="61" t="s">
        <v>369</v>
      </c>
      <c r="D220" s="61"/>
      <c r="E220" s="61"/>
      <c r="F220" s="61"/>
      <c r="G220" s="26">
        <v>944715.9</v>
      </c>
      <c r="H220" s="26">
        <v>944715.9</v>
      </c>
      <c r="I220" s="26">
        <v>1100577.81</v>
      </c>
      <c r="J220" s="26">
        <v>116.5</v>
      </c>
      <c r="K220" s="5"/>
    </row>
    <row r="221" spans="1:11" x14ac:dyDescent="0.2">
      <c r="A221" s="9"/>
      <c r="B221" s="9"/>
      <c r="C221" s="61" t="s">
        <v>418</v>
      </c>
      <c r="D221" s="61"/>
      <c r="E221" s="61"/>
      <c r="F221" s="61"/>
      <c r="G221" s="26">
        <v>0</v>
      </c>
      <c r="H221" s="26">
        <v>0</v>
      </c>
      <c r="I221" s="26">
        <v>0</v>
      </c>
      <c r="J221" s="26">
        <v>0</v>
      </c>
    </row>
    <row r="222" spans="1:11" x14ac:dyDescent="0.2">
      <c r="A222" s="9"/>
      <c r="B222" s="9"/>
      <c r="C222" s="61" t="s">
        <v>383</v>
      </c>
      <c r="D222" s="61"/>
      <c r="E222" s="61"/>
      <c r="F222" s="61"/>
      <c r="G222" s="26">
        <v>785284.1</v>
      </c>
      <c r="H222" s="26">
        <v>785284.1</v>
      </c>
      <c r="I222" s="26">
        <v>0</v>
      </c>
      <c r="J222" s="26">
        <v>0</v>
      </c>
      <c r="K222" s="5"/>
    </row>
    <row r="223" spans="1:11" ht="76.5" x14ac:dyDescent="0.2">
      <c r="A223" s="65" t="s">
        <v>416</v>
      </c>
      <c r="B223" s="65"/>
      <c r="C223" s="65"/>
      <c r="D223" s="22" t="s">
        <v>169</v>
      </c>
      <c r="E223" s="23" t="s">
        <v>170</v>
      </c>
      <c r="F223" s="24" t="s">
        <v>419</v>
      </c>
      <c r="G223" s="25">
        <v>0</v>
      </c>
      <c r="H223" s="25">
        <v>0</v>
      </c>
      <c r="I223" s="25">
        <v>1390577.81</v>
      </c>
      <c r="J223" s="25">
        <v>0</v>
      </c>
    </row>
    <row r="224" spans="1:11" x14ac:dyDescent="0.2">
      <c r="A224" s="64" t="s">
        <v>420</v>
      </c>
      <c r="B224" s="64"/>
      <c r="C224" s="64"/>
      <c r="D224" s="64"/>
      <c r="E224" s="64"/>
      <c r="F224" s="64"/>
      <c r="G224" s="21">
        <v>150000</v>
      </c>
      <c r="H224" s="21">
        <v>150000</v>
      </c>
      <c r="I224" s="21">
        <v>138312.74</v>
      </c>
      <c r="J224" s="21">
        <v>92.208493333333337</v>
      </c>
    </row>
    <row r="225" spans="1:11" ht="38.25" x14ac:dyDescent="0.2">
      <c r="A225" s="65" t="s">
        <v>421</v>
      </c>
      <c r="B225" s="65"/>
      <c r="C225" s="65"/>
      <c r="D225" s="22" t="s">
        <v>120</v>
      </c>
      <c r="E225" s="23" t="s">
        <v>121</v>
      </c>
      <c r="F225" s="24" t="s">
        <v>419</v>
      </c>
      <c r="G225" s="25">
        <v>150000</v>
      </c>
      <c r="H225" s="25">
        <v>150000</v>
      </c>
      <c r="I225" s="25">
        <v>138312.74</v>
      </c>
      <c r="J225" s="25">
        <v>92.208493333333337</v>
      </c>
    </row>
    <row r="226" spans="1:11" ht="25.5" x14ac:dyDescent="0.2">
      <c r="A226" s="65" t="s">
        <v>421</v>
      </c>
      <c r="B226" s="65"/>
      <c r="C226" s="65"/>
      <c r="D226" s="22" t="s">
        <v>141</v>
      </c>
      <c r="E226" s="23" t="s">
        <v>142</v>
      </c>
      <c r="F226" s="24" t="s">
        <v>419</v>
      </c>
      <c r="G226" s="25">
        <v>150000</v>
      </c>
      <c r="H226" s="25">
        <v>150000</v>
      </c>
      <c r="I226" s="25">
        <v>138312.74</v>
      </c>
      <c r="J226" s="25">
        <v>0</v>
      </c>
    </row>
    <row r="227" spans="1:11" ht="25.5" x14ac:dyDescent="0.2">
      <c r="A227" s="65" t="s">
        <v>421</v>
      </c>
      <c r="B227" s="65"/>
      <c r="C227" s="65"/>
      <c r="D227" s="22" t="s">
        <v>165</v>
      </c>
      <c r="E227" s="23" t="s">
        <v>166</v>
      </c>
      <c r="F227" s="24" t="s">
        <v>419</v>
      </c>
      <c r="G227" s="25">
        <v>150000</v>
      </c>
      <c r="H227" s="25">
        <v>150000</v>
      </c>
      <c r="I227" s="25">
        <v>138312.74</v>
      </c>
      <c r="J227" s="25">
        <v>0</v>
      </c>
    </row>
    <row r="228" spans="1:11" x14ac:dyDescent="0.2">
      <c r="A228" s="9"/>
      <c r="B228" s="9"/>
      <c r="C228" s="61" t="s">
        <v>369</v>
      </c>
      <c r="D228" s="61"/>
      <c r="E228" s="61"/>
      <c r="F228" s="61"/>
      <c r="G228" s="26">
        <v>127968.75</v>
      </c>
      <c r="H228" s="26">
        <v>127968.75</v>
      </c>
      <c r="I228" s="26">
        <v>138312.74</v>
      </c>
      <c r="J228" s="26">
        <v>108.08</v>
      </c>
    </row>
    <row r="229" spans="1:11" x14ac:dyDescent="0.2">
      <c r="A229" s="9"/>
      <c r="B229" s="9"/>
      <c r="C229" s="61" t="s">
        <v>383</v>
      </c>
      <c r="D229" s="61"/>
      <c r="E229" s="61"/>
      <c r="F229" s="61"/>
      <c r="G229" s="26">
        <v>22031.25</v>
      </c>
      <c r="H229" s="26">
        <v>22031.25</v>
      </c>
      <c r="I229" s="26">
        <v>0</v>
      </c>
      <c r="J229" s="26">
        <v>0</v>
      </c>
      <c r="K229" s="5"/>
    </row>
    <row r="230" spans="1:11" ht="76.5" x14ac:dyDescent="0.2">
      <c r="A230" s="65" t="s">
        <v>421</v>
      </c>
      <c r="B230" s="65"/>
      <c r="C230" s="65"/>
      <c r="D230" s="22" t="s">
        <v>169</v>
      </c>
      <c r="E230" s="23" t="s">
        <v>170</v>
      </c>
      <c r="F230" s="24" t="s">
        <v>419</v>
      </c>
      <c r="G230" s="25">
        <v>0</v>
      </c>
      <c r="H230" s="25">
        <v>0</v>
      </c>
      <c r="I230" s="25">
        <v>138312.74</v>
      </c>
      <c r="J230" s="25">
        <v>0</v>
      </c>
    </row>
    <row r="231" spans="1:11" x14ac:dyDescent="0.2">
      <c r="A231" s="64" t="s">
        <v>422</v>
      </c>
      <c r="B231" s="64"/>
      <c r="C231" s="64"/>
      <c r="D231" s="64"/>
      <c r="E231" s="64"/>
      <c r="F231" s="64"/>
      <c r="G231" s="21">
        <v>550000</v>
      </c>
      <c r="H231" s="21">
        <v>550000</v>
      </c>
      <c r="I231" s="21">
        <v>450225.03</v>
      </c>
      <c r="J231" s="21">
        <v>81.859096363636368</v>
      </c>
    </row>
    <row r="232" spans="1:11" ht="38.25" x14ac:dyDescent="0.2">
      <c r="A232" s="65" t="s">
        <v>423</v>
      </c>
      <c r="B232" s="65"/>
      <c r="C232" s="65"/>
      <c r="D232" s="22" t="s">
        <v>120</v>
      </c>
      <c r="E232" s="23" t="s">
        <v>121</v>
      </c>
      <c r="F232" s="24" t="s">
        <v>419</v>
      </c>
      <c r="G232" s="25">
        <v>550000</v>
      </c>
      <c r="H232" s="25">
        <v>550000</v>
      </c>
      <c r="I232" s="25">
        <v>450225.03</v>
      </c>
      <c r="J232" s="25">
        <v>81.859096363636368</v>
      </c>
    </row>
    <row r="233" spans="1:11" ht="25.5" x14ac:dyDescent="0.2">
      <c r="A233" s="65" t="s">
        <v>423</v>
      </c>
      <c r="B233" s="65"/>
      <c r="C233" s="65"/>
      <c r="D233" s="22" t="s">
        <v>141</v>
      </c>
      <c r="E233" s="23" t="s">
        <v>142</v>
      </c>
      <c r="F233" s="24" t="s">
        <v>419</v>
      </c>
      <c r="G233" s="25">
        <v>550000</v>
      </c>
      <c r="H233" s="25">
        <v>550000</v>
      </c>
      <c r="I233" s="25">
        <v>450225.03</v>
      </c>
      <c r="J233" s="25">
        <v>0</v>
      </c>
    </row>
    <row r="234" spans="1:11" ht="51" x14ac:dyDescent="0.2">
      <c r="A234" s="65" t="s">
        <v>214</v>
      </c>
      <c r="B234" s="65"/>
      <c r="C234" s="65"/>
      <c r="D234" s="22" t="s">
        <v>151</v>
      </c>
      <c r="E234" s="23" t="s">
        <v>152</v>
      </c>
      <c r="F234" s="24" t="s">
        <v>419</v>
      </c>
      <c r="G234" s="25">
        <v>430000</v>
      </c>
      <c r="H234" s="25">
        <v>430000</v>
      </c>
      <c r="I234" s="25">
        <v>339696.27</v>
      </c>
      <c r="J234" s="25">
        <v>0</v>
      </c>
    </row>
    <row r="235" spans="1:11" x14ac:dyDescent="0.2">
      <c r="A235" s="9"/>
      <c r="B235" s="9"/>
      <c r="C235" s="61" t="s">
        <v>369</v>
      </c>
      <c r="D235" s="61"/>
      <c r="E235" s="61"/>
      <c r="F235" s="61"/>
      <c r="G235" s="26">
        <v>392631.25</v>
      </c>
      <c r="H235" s="26">
        <v>392631.25</v>
      </c>
      <c r="I235" s="26">
        <v>339696.27</v>
      </c>
      <c r="J235" s="26">
        <v>86.52</v>
      </c>
    </row>
    <row r="236" spans="1:11" x14ac:dyDescent="0.2">
      <c r="A236" s="9"/>
      <c r="B236" s="9"/>
      <c r="C236" s="61" t="s">
        <v>383</v>
      </c>
      <c r="D236" s="61"/>
      <c r="E236" s="61"/>
      <c r="F236" s="61"/>
      <c r="G236" s="26">
        <v>37368.75</v>
      </c>
      <c r="H236" s="26">
        <v>37368.75</v>
      </c>
      <c r="I236" s="26">
        <v>0</v>
      </c>
      <c r="J236" s="26">
        <v>0</v>
      </c>
      <c r="K236" s="5"/>
    </row>
    <row r="237" spans="1:11" x14ac:dyDescent="0.2">
      <c r="A237" s="65" t="s">
        <v>214</v>
      </c>
      <c r="B237" s="65"/>
      <c r="C237" s="65"/>
      <c r="D237" s="22" t="s">
        <v>157</v>
      </c>
      <c r="E237" s="23" t="s">
        <v>158</v>
      </c>
      <c r="F237" s="24" t="s">
        <v>419</v>
      </c>
      <c r="G237" s="25">
        <v>0</v>
      </c>
      <c r="H237" s="25">
        <v>0</v>
      </c>
      <c r="I237" s="25">
        <v>339696.27</v>
      </c>
      <c r="J237" s="25">
        <v>0</v>
      </c>
    </row>
    <row r="238" spans="1:11" ht="25.5" x14ac:dyDescent="0.2">
      <c r="A238" s="65" t="s">
        <v>424</v>
      </c>
      <c r="B238" s="65"/>
      <c r="C238" s="65"/>
      <c r="D238" s="22" t="s">
        <v>165</v>
      </c>
      <c r="E238" s="23" t="s">
        <v>166</v>
      </c>
      <c r="F238" s="24" t="s">
        <v>419</v>
      </c>
      <c r="G238" s="25">
        <v>120000</v>
      </c>
      <c r="H238" s="25">
        <v>120000</v>
      </c>
      <c r="I238" s="25">
        <v>110528.76</v>
      </c>
      <c r="J238" s="25">
        <v>0</v>
      </c>
    </row>
    <row r="239" spans="1:11" x14ac:dyDescent="0.2">
      <c r="A239" s="9"/>
      <c r="B239" s="9"/>
      <c r="C239" s="61" t="s">
        <v>369</v>
      </c>
      <c r="D239" s="61"/>
      <c r="E239" s="61"/>
      <c r="F239" s="61"/>
      <c r="G239" s="26">
        <v>84757.02</v>
      </c>
      <c r="H239" s="26">
        <v>84757.02</v>
      </c>
      <c r="I239" s="26">
        <v>110528.76</v>
      </c>
      <c r="J239" s="26">
        <v>130.41</v>
      </c>
    </row>
    <row r="240" spans="1:11" x14ac:dyDescent="0.2">
      <c r="A240" s="9"/>
      <c r="B240" s="9"/>
      <c r="C240" s="61" t="s">
        <v>383</v>
      </c>
      <c r="D240" s="61"/>
      <c r="E240" s="61"/>
      <c r="F240" s="61"/>
      <c r="G240" s="26">
        <v>35242.980000000003</v>
      </c>
      <c r="H240" s="26">
        <v>35242.980000000003</v>
      </c>
      <c r="I240" s="26">
        <v>0</v>
      </c>
      <c r="J240" s="26">
        <v>0</v>
      </c>
      <c r="K240" s="5"/>
    </row>
    <row r="241" spans="1:11" ht="76.5" x14ac:dyDescent="0.2">
      <c r="A241" s="65" t="s">
        <v>424</v>
      </c>
      <c r="B241" s="65"/>
      <c r="C241" s="65"/>
      <c r="D241" s="22" t="s">
        <v>169</v>
      </c>
      <c r="E241" s="23" t="s">
        <v>170</v>
      </c>
      <c r="F241" s="24" t="s">
        <v>419</v>
      </c>
      <c r="G241" s="25">
        <v>0</v>
      </c>
      <c r="H241" s="25">
        <v>0</v>
      </c>
      <c r="I241" s="25">
        <v>110528.76</v>
      </c>
      <c r="J241" s="25">
        <v>0</v>
      </c>
    </row>
    <row r="242" spans="1:11" x14ac:dyDescent="0.2">
      <c r="A242" s="64" t="s">
        <v>425</v>
      </c>
      <c r="B242" s="64"/>
      <c r="C242" s="64"/>
      <c r="D242" s="64"/>
      <c r="E242" s="64"/>
      <c r="F242" s="64"/>
      <c r="G242" s="21">
        <v>150000</v>
      </c>
      <c r="H242" s="21">
        <v>150000</v>
      </c>
      <c r="I242" s="21">
        <v>149979.03</v>
      </c>
      <c r="J242" s="21">
        <v>99.986019999999996</v>
      </c>
    </row>
    <row r="243" spans="1:11" ht="38.25" x14ac:dyDescent="0.2">
      <c r="A243" s="65" t="s">
        <v>426</v>
      </c>
      <c r="B243" s="65"/>
      <c r="C243" s="65"/>
      <c r="D243" s="22" t="s">
        <v>120</v>
      </c>
      <c r="E243" s="23" t="s">
        <v>121</v>
      </c>
      <c r="F243" s="24" t="s">
        <v>419</v>
      </c>
      <c r="G243" s="25">
        <v>150000</v>
      </c>
      <c r="H243" s="25">
        <v>150000</v>
      </c>
      <c r="I243" s="25">
        <v>149979.03</v>
      </c>
      <c r="J243" s="25">
        <v>99.986019999999996</v>
      </c>
    </row>
    <row r="244" spans="1:11" ht="25.5" x14ac:dyDescent="0.2">
      <c r="A244" s="65" t="s">
        <v>426</v>
      </c>
      <c r="B244" s="65"/>
      <c r="C244" s="65"/>
      <c r="D244" s="22" t="s">
        <v>141</v>
      </c>
      <c r="E244" s="23" t="s">
        <v>142</v>
      </c>
      <c r="F244" s="24" t="s">
        <v>419</v>
      </c>
      <c r="G244" s="25">
        <v>150000</v>
      </c>
      <c r="H244" s="25">
        <v>150000</v>
      </c>
      <c r="I244" s="25">
        <v>149979.03</v>
      </c>
      <c r="J244" s="25">
        <v>0</v>
      </c>
    </row>
    <row r="245" spans="1:11" ht="25.5" x14ac:dyDescent="0.2">
      <c r="A245" s="65" t="s">
        <v>426</v>
      </c>
      <c r="B245" s="65"/>
      <c r="C245" s="65"/>
      <c r="D245" s="22" t="s">
        <v>165</v>
      </c>
      <c r="E245" s="23" t="s">
        <v>166</v>
      </c>
      <c r="F245" s="24" t="s">
        <v>419</v>
      </c>
      <c r="G245" s="25">
        <v>150000</v>
      </c>
      <c r="H245" s="25">
        <v>150000</v>
      </c>
      <c r="I245" s="25">
        <v>149979.03</v>
      </c>
      <c r="J245" s="25">
        <v>0</v>
      </c>
    </row>
    <row r="246" spans="1:11" x14ac:dyDescent="0.2">
      <c r="A246" s="9"/>
      <c r="B246" s="9"/>
      <c r="C246" s="61" t="s">
        <v>369</v>
      </c>
      <c r="D246" s="61"/>
      <c r="E246" s="61"/>
      <c r="F246" s="61"/>
      <c r="G246" s="26">
        <v>142181.35</v>
      </c>
      <c r="H246" s="26">
        <v>142181.35</v>
      </c>
      <c r="I246" s="26">
        <v>149979.03</v>
      </c>
      <c r="J246" s="26">
        <v>105.48</v>
      </c>
    </row>
    <row r="247" spans="1:11" x14ac:dyDescent="0.2">
      <c r="A247" s="9"/>
      <c r="B247" s="9"/>
      <c r="C247" s="61" t="s">
        <v>383</v>
      </c>
      <c r="D247" s="61"/>
      <c r="E247" s="61"/>
      <c r="F247" s="61"/>
      <c r="G247" s="26">
        <v>7818.65</v>
      </c>
      <c r="H247" s="26">
        <v>7818.65</v>
      </c>
      <c r="I247" s="26">
        <v>0</v>
      </c>
      <c r="J247" s="26">
        <v>0</v>
      </c>
      <c r="K247" s="5"/>
    </row>
    <row r="248" spans="1:11" ht="76.5" x14ac:dyDescent="0.2">
      <c r="A248" s="65" t="s">
        <v>426</v>
      </c>
      <c r="B248" s="65"/>
      <c r="C248" s="65"/>
      <c r="D248" s="22" t="s">
        <v>169</v>
      </c>
      <c r="E248" s="23" t="s">
        <v>170</v>
      </c>
      <c r="F248" s="24" t="s">
        <v>419</v>
      </c>
      <c r="G248" s="25">
        <v>0</v>
      </c>
      <c r="H248" s="25">
        <v>0</v>
      </c>
      <c r="I248" s="25">
        <v>149979.03</v>
      </c>
      <c r="J248" s="25">
        <v>0</v>
      </c>
    </row>
    <row r="249" spans="1:11" x14ac:dyDescent="0.2">
      <c r="A249" s="64" t="s">
        <v>427</v>
      </c>
      <c r="B249" s="64"/>
      <c r="C249" s="64"/>
      <c r="D249" s="64"/>
      <c r="E249" s="64"/>
      <c r="F249" s="64"/>
      <c r="G249" s="21">
        <v>320000</v>
      </c>
      <c r="H249" s="21">
        <v>320000</v>
      </c>
      <c r="I249" s="21">
        <v>204732.51</v>
      </c>
      <c r="J249" s="21">
        <v>63.978909375000001</v>
      </c>
    </row>
    <row r="250" spans="1:11" ht="38.25" x14ac:dyDescent="0.2">
      <c r="A250" s="65" t="s">
        <v>428</v>
      </c>
      <c r="B250" s="65"/>
      <c r="C250" s="65"/>
      <c r="D250" s="22" t="s">
        <v>120</v>
      </c>
      <c r="E250" s="23" t="s">
        <v>121</v>
      </c>
      <c r="F250" s="24" t="s">
        <v>419</v>
      </c>
      <c r="G250" s="25">
        <v>320000</v>
      </c>
      <c r="H250" s="25">
        <v>320000</v>
      </c>
      <c r="I250" s="25">
        <v>204732.51</v>
      </c>
      <c r="J250" s="25">
        <v>63.978909375000001</v>
      </c>
    </row>
    <row r="251" spans="1:11" ht="25.5" x14ac:dyDescent="0.2">
      <c r="A251" s="65" t="s">
        <v>428</v>
      </c>
      <c r="B251" s="65"/>
      <c r="C251" s="65"/>
      <c r="D251" s="22" t="s">
        <v>141</v>
      </c>
      <c r="E251" s="23" t="s">
        <v>142</v>
      </c>
      <c r="F251" s="24" t="s">
        <v>419</v>
      </c>
      <c r="G251" s="25">
        <v>320000</v>
      </c>
      <c r="H251" s="25">
        <v>320000</v>
      </c>
      <c r="I251" s="25">
        <v>204732.51</v>
      </c>
      <c r="J251" s="25">
        <v>0</v>
      </c>
    </row>
    <row r="252" spans="1:11" ht="25.5" x14ac:dyDescent="0.2">
      <c r="A252" s="65" t="s">
        <v>428</v>
      </c>
      <c r="B252" s="65"/>
      <c r="C252" s="65"/>
      <c r="D252" s="22" t="s">
        <v>165</v>
      </c>
      <c r="E252" s="23" t="s">
        <v>166</v>
      </c>
      <c r="F252" s="24" t="s">
        <v>419</v>
      </c>
      <c r="G252" s="25">
        <v>320000</v>
      </c>
      <c r="H252" s="25">
        <v>320000</v>
      </c>
      <c r="I252" s="25">
        <v>204732.51</v>
      </c>
      <c r="J252" s="25">
        <v>0</v>
      </c>
    </row>
    <row r="253" spans="1:11" x14ac:dyDescent="0.2">
      <c r="A253" s="9"/>
      <c r="B253" s="9"/>
      <c r="C253" s="61" t="s">
        <v>357</v>
      </c>
      <c r="D253" s="61"/>
      <c r="E253" s="61"/>
      <c r="F253" s="61"/>
      <c r="G253" s="26">
        <v>106767.49</v>
      </c>
      <c r="H253" s="26">
        <v>106767.49</v>
      </c>
      <c r="I253" s="26">
        <v>179140.95</v>
      </c>
      <c r="J253" s="26">
        <v>167.79</v>
      </c>
    </row>
    <row r="254" spans="1:11" x14ac:dyDescent="0.2">
      <c r="A254" s="9"/>
      <c r="B254" s="9"/>
      <c r="C254" s="61" t="s">
        <v>369</v>
      </c>
      <c r="D254" s="61"/>
      <c r="E254" s="61"/>
      <c r="F254" s="61"/>
      <c r="G254" s="26">
        <v>40000</v>
      </c>
      <c r="H254" s="26">
        <v>40000</v>
      </c>
      <c r="I254" s="26">
        <v>25591.56</v>
      </c>
      <c r="J254" s="26">
        <v>63.978900000000003</v>
      </c>
      <c r="K254" s="5"/>
    </row>
    <row r="255" spans="1:11" x14ac:dyDescent="0.2">
      <c r="A255" s="9"/>
      <c r="B255" s="9"/>
      <c r="C255" s="61" t="s">
        <v>383</v>
      </c>
      <c r="D255" s="61"/>
      <c r="E255" s="61"/>
      <c r="F255" s="61"/>
      <c r="G255" s="26">
        <v>173232.51</v>
      </c>
      <c r="H255" s="26">
        <v>173232.51</v>
      </c>
      <c r="I255" s="26">
        <v>0</v>
      </c>
      <c r="J255" s="26">
        <v>0</v>
      </c>
      <c r="K255" s="5"/>
    </row>
    <row r="256" spans="1:11" ht="76.5" x14ac:dyDescent="0.2">
      <c r="A256" s="65" t="s">
        <v>428</v>
      </c>
      <c r="B256" s="65"/>
      <c r="C256" s="65"/>
      <c r="D256" s="22" t="s">
        <v>169</v>
      </c>
      <c r="E256" s="23" t="s">
        <v>170</v>
      </c>
      <c r="F256" s="24" t="s">
        <v>419</v>
      </c>
      <c r="G256" s="25">
        <v>0</v>
      </c>
      <c r="H256" s="25">
        <v>0</v>
      </c>
      <c r="I256" s="25">
        <v>204732.51</v>
      </c>
      <c r="J256" s="25">
        <v>0</v>
      </c>
    </row>
    <row r="257" spans="1:10" x14ac:dyDescent="0.2">
      <c r="A257" s="64" t="s">
        <v>429</v>
      </c>
      <c r="B257" s="64"/>
      <c r="C257" s="64"/>
      <c r="D257" s="64"/>
      <c r="E257" s="64"/>
      <c r="F257" s="64"/>
      <c r="G257" s="21">
        <v>450000</v>
      </c>
      <c r="H257" s="21">
        <v>450000</v>
      </c>
      <c r="I257" s="21">
        <v>449000.01</v>
      </c>
      <c r="J257" s="21">
        <v>99.777780000000007</v>
      </c>
    </row>
    <row r="258" spans="1:10" ht="38.25" x14ac:dyDescent="0.2">
      <c r="A258" s="65" t="s">
        <v>430</v>
      </c>
      <c r="B258" s="65"/>
      <c r="C258" s="65"/>
      <c r="D258" s="22" t="s">
        <v>120</v>
      </c>
      <c r="E258" s="23" t="s">
        <v>121</v>
      </c>
      <c r="F258" s="24" t="s">
        <v>419</v>
      </c>
      <c r="G258" s="25">
        <v>450000</v>
      </c>
      <c r="H258" s="25">
        <v>450000</v>
      </c>
      <c r="I258" s="25">
        <v>449000.01</v>
      </c>
      <c r="J258" s="25">
        <v>99.777780000000007</v>
      </c>
    </row>
    <row r="259" spans="1:10" ht="25.5" x14ac:dyDescent="0.2">
      <c r="A259" s="65" t="s">
        <v>430</v>
      </c>
      <c r="B259" s="65"/>
      <c r="C259" s="65"/>
      <c r="D259" s="22" t="s">
        <v>141</v>
      </c>
      <c r="E259" s="23" t="s">
        <v>142</v>
      </c>
      <c r="F259" s="24" t="s">
        <v>419</v>
      </c>
      <c r="G259" s="25">
        <v>450000</v>
      </c>
      <c r="H259" s="25">
        <v>450000</v>
      </c>
      <c r="I259" s="25">
        <v>449000.01</v>
      </c>
      <c r="J259" s="25">
        <v>0</v>
      </c>
    </row>
    <row r="260" spans="1:10" ht="25.5" x14ac:dyDescent="0.2">
      <c r="A260" s="65" t="s">
        <v>430</v>
      </c>
      <c r="B260" s="65"/>
      <c r="C260" s="65"/>
      <c r="D260" s="22" t="s">
        <v>165</v>
      </c>
      <c r="E260" s="23" t="s">
        <v>166</v>
      </c>
      <c r="F260" s="24" t="s">
        <v>419</v>
      </c>
      <c r="G260" s="25">
        <v>450000</v>
      </c>
      <c r="H260" s="25">
        <v>450000</v>
      </c>
      <c r="I260" s="25">
        <v>449000.01</v>
      </c>
      <c r="J260" s="25">
        <v>0</v>
      </c>
    </row>
    <row r="261" spans="1:10" x14ac:dyDescent="0.2">
      <c r="A261" s="9"/>
      <c r="B261" s="9"/>
      <c r="C261" s="61" t="s">
        <v>369</v>
      </c>
      <c r="D261" s="61"/>
      <c r="E261" s="61"/>
      <c r="F261" s="61"/>
      <c r="G261" s="26">
        <v>450000</v>
      </c>
      <c r="H261" s="26">
        <v>450000</v>
      </c>
      <c r="I261" s="26">
        <v>449000.01</v>
      </c>
      <c r="J261" s="26">
        <v>99.777780000000007</v>
      </c>
    </row>
    <row r="262" spans="1:10" ht="76.5" x14ac:dyDescent="0.2">
      <c r="A262" s="65" t="s">
        <v>430</v>
      </c>
      <c r="B262" s="65"/>
      <c r="C262" s="65"/>
      <c r="D262" s="22" t="s">
        <v>169</v>
      </c>
      <c r="E262" s="23" t="s">
        <v>170</v>
      </c>
      <c r="F262" s="24" t="s">
        <v>419</v>
      </c>
      <c r="G262" s="25">
        <v>0</v>
      </c>
      <c r="H262" s="25">
        <v>0</v>
      </c>
      <c r="I262" s="25">
        <v>449000.01</v>
      </c>
      <c r="J262" s="25">
        <v>0</v>
      </c>
    </row>
    <row r="263" spans="1:10" x14ac:dyDescent="0.2">
      <c r="A263" s="64" t="s">
        <v>431</v>
      </c>
      <c r="B263" s="64"/>
      <c r="C263" s="64"/>
      <c r="D263" s="64"/>
      <c r="E263" s="64"/>
      <c r="F263" s="64"/>
      <c r="G263" s="21">
        <v>60000</v>
      </c>
      <c r="H263" s="21">
        <v>60000</v>
      </c>
      <c r="I263" s="21">
        <v>14439.74</v>
      </c>
      <c r="J263" s="21">
        <v>24.066233333333333</v>
      </c>
    </row>
    <row r="264" spans="1:10" ht="38.25" x14ac:dyDescent="0.2">
      <c r="A264" s="65" t="s">
        <v>432</v>
      </c>
      <c r="B264" s="65"/>
      <c r="C264" s="65"/>
      <c r="D264" s="22" t="s">
        <v>120</v>
      </c>
      <c r="E264" s="23" t="s">
        <v>121</v>
      </c>
      <c r="F264" s="24" t="s">
        <v>419</v>
      </c>
      <c r="G264" s="25">
        <v>60000</v>
      </c>
      <c r="H264" s="25">
        <v>60000</v>
      </c>
      <c r="I264" s="25">
        <v>14439.74</v>
      </c>
      <c r="J264" s="25">
        <v>24.066233333333333</v>
      </c>
    </row>
    <row r="265" spans="1:10" ht="25.5" x14ac:dyDescent="0.2">
      <c r="A265" s="65" t="s">
        <v>432</v>
      </c>
      <c r="B265" s="65"/>
      <c r="C265" s="65"/>
      <c r="D265" s="22" t="s">
        <v>141</v>
      </c>
      <c r="E265" s="23" t="s">
        <v>142</v>
      </c>
      <c r="F265" s="24" t="s">
        <v>419</v>
      </c>
      <c r="G265" s="25">
        <v>60000</v>
      </c>
      <c r="H265" s="25">
        <v>60000</v>
      </c>
      <c r="I265" s="25">
        <v>14439.74</v>
      </c>
      <c r="J265" s="25">
        <v>0</v>
      </c>
    </row>
    <row r="266" spans="1:10" ht="51" x14ac:dyDescent="0.2">
      <c r="A266" s="65" t="s">
        <v>432</v>
      </c>
      <c r="B266" s="65"/>
      <c r="C266" s="65"/>
      <c r="D266" s="22" t="s">
        <v>151</v>
      </c>
      <c r="E266" s="23" t="s">
        <v>152</v>
      </c>
      <c r="F266" s="24" t="s">
        <v>419</v>
      </c>
      <c r="G266" s="25">
        <v>60000</v>
      </c>
      <c r="H266" s="25">
        <v>60000</v>
      </c>
      <c r="I266" s="25">
        <v>14439.74</v>
      </c>
      <c r="J266" s="25">
        <v>0</v>
      </c>
    </row>
    <row r="267" spans="1:10" x14ac:dyDescent="0.2">
      <c r="A267" s="9"/>
      <c r="B267" s="9"/>
      <c r="C267" s="61" t="s">
        <v>357</v>
      </c>
      <c r="D267" s="61"/>
      <c r="E267" s="61"/>
      <c r="F267" s="61"/>
      <c r="G267" s="26">
        <v>0</v>
      </c>
      <c r="H267" s="26">
        <v>0</v>
      </c>
      <c r="I267" s="26">
        <v>0</v>
      </c>
      <c r="J267" s="26">
        <v>0</v>
      </c>
    </row>
    <row r="268" spans="1:10" x14ac:dyDescent="0.2">
      <c r="A268" s="9"/>
      <c r="B268" s="9"/>
      <c r="C268" s="61" t="s">
        <v>369</v>
      </c>
      <c r="D268" s="61"/>
      <c r="E268" s="61"/>
      <c r="F268" s="61"/>
      <c r="G268" s="26">
        <v>60000</v>
      </c>
      <c r="H268" s="26">
        <v>60000</v>
      </c>
      <c r="I268" s="26">
        <v>14439.74</v>
      </c>
      <c r="J268" s="26">
        <v>24.066233333333333</v>
      </c>
    </row>
    <row r="269" spans="1:10" ht="89.25" x14ac:dyDescent="0.2">
      <c r="A269" s="65" t="s">
        <v>432</v>
      </c>
      <c r="B269" s="65"/>
      <c r="C269" s="65"/>
      <c r="D269" s="22" t="s">
        <v>159</v>
      </c>
      <c r="E269" s="28" t="s">
        <v>160</v>
      </c>
      <c r="F269" s="24" t="s">
        <v>419</v>
      </c>
      <c r="G269" s="25">
        <v>0</v>
      </c>
      <c r="H269" s="25">
        <v>0</v>
      </c>
      <c r="I269" s="25">
        <v>14439.74</v>
      </c>
      <c r="J269" s="25">
        <v>0</v>
      </c>
    </row>
    <row r="270" spans="1:10" x14ac:dyDescent="0.2">
      <c r="A270" s="64" t="s">
        <v>433</v>
      </c>
      <c r="B270" s="64"/>
      <c r="C270" s="64"/>
      <c r="D270" s="64"/>
      <c r="E270" s="64"/>
      <c r="F270" s="64"/>
      <c r="G270" s="21">
        <v>30000</v>
      </c>
      <c r="H270" s="21">
        <v>30000</v>
      </c>
      <c r="I270" s="21">
        <v>11250</v>
      </c>
      <c r="J270" s="21">
        <v>37.5</v>
      </c>
    </row>
    <row r="271" spans="1:10" ht="38.25" x14ac:dyDescent="0.2">
      <c r="A271" s="65" t="s">
        <v>434</v>
      </c>
      <c r="B271" s="65"/>
      <c r="C271" s="65"/>
      <c r="D271" s="22" t="s">
        <v>120</v>
      </c>
      <c r="E271" s="23" t="s">
        <v>121</v>
      </c>
      <c r="F271" s="24" t="s">
        <v>419</v>
      </c>
      <c r="G271" s="25">
        <v>30000</v>
      </c>
      <c r="H271" s="25">
        <v>30000</v>
      </c>
      <c r="I271" s="25">
        <v>11250</v>
      </c>
      <c r="J271" s="25">
        <v>37.5</v>
      </c>
    </row>
    <row r="272" spans="1:10" ht="25.5" x14ac:dyDescent="0.2">
      <c r="A272" s="65" t="s">
        <v>434</v>
      </c>
      <c r="B272" s="65"/>
      <c r="C272" s="65"/>
      <c r="D272" s="22" t="s">
        <v>141</v>
      </c>
      <c r="E272" s="23" t="s">
        <v>142</v>
      </c>
      <c r="F272" s="24" t="s">
        <v>419</v>
      </c>
      <c r="G272" s="25">
        <v>30000</v>
      </c>
      <c r="H272" s="25">
        <v>30000</v>
      </c>
      <c r="I272" s="25">
        <v>11250</v>
      </c>
      <c r="J272" s="25">
        <v>0</v>
      </c>
    </row>
    <row r="273" spans="1:11" ht="25.5" x14ac:dyDescent="0.2">
      <c r="A273" s="65" t="s">
        <v>434</v>
      </c>
      <c r="B273" s="65"/>
      <c r="C273" s="65"/>
      <c r="D273" s="22" t="s">
        <v>165</v>
      </c>
      <c r="E273" s="23" t="s">
        <v>166</v>
      </c>
      <c r="F273" s="24" t="s">
        <v>419</v>
      </c>
      <c r="G273" s="25">
        <v>30000</v>
      </c>
      <c r="H273" s="25">
        <v>30000</v>
      </c>
      <c r="I273" s="25">
        <v>11250</v>
      </c>
      <c r="J273" s="25">
        <v>0</v>
      </c>
    </row>
    <row r="274" spans="1:11" x14ac:dyDescent="0.2">
      <c r="A274" s="9"/>
      <c r="B274" s="9"/>
      <c r="C274" s="61" t="s">
        <v>369</v>
      </c>
      <c r="D274" s="61"/>
      <c r="E274" s="61"/>
      <c r="F274" s="61"/>
      <c r="G274" s="26">
        <v>10000</v>
      </c>
      <c r="H274" s="26">
        <v>10000</v>
      </c>
      <c r="I274" s="26">
        <v>11250</v>
      </c>
      <c r="J274" s="26">
        <v>112.5</v>
      </c>
    </row>
    <row r="275" spans="1:11" x14ac:dyDescent="0.2">
      <c r="A275" s="9"/>
      <c r="B275" s="9"/>
      <c r="C275" s="61" t="s">
        <v>381</v>
      </c>
      <c r="D275" s="61"/>
      <c r="E275" s="61"/>
      <c r="F275" s="61"/>
      <c r="G275" s="26">
        <v>20000</v>
      </c>
      <c r="H275" s="26">
        <v>20000</v>
      </c>
      <c r="I275" s="26">
        <v>0</v>
      </c>
      <c r="J275" s="26">
        <v>0</v>
      </c>
    </row>
    <row r="276" spans="1:11" ht="63.75" x14ac:dyDescent="0.2">
      <c r="A276" s="65" t="s">
        <v>434</v>
      </c>
      <c r="B276" s="65"/>
      <c r="C276" s="65"/>
      <c r="D276" s="22" t="s">
        <v>171</v>
      </c>
      <c r="E276" s="23" t="s">
        <v>172</v>
      </c>
      <c r="F276" s="24" t="s">
        <v>419</v>
      </c>
      <c r="G276" s="25">
        <v>0</v>
      </c>
      <c r="H276" s="25">
        <v>0</v>
      </c>
      <c r="I276" s="25">
        <v>11250</v>
      </c>
      <c r="J276" s="25">
        <v>0</v>
      </c>
    </row>
    <row r="277" spans="1:11" x14ac:dyDescent="0.2">
      <c r="A277" s="64" t="s">
        <v>435</v>
      </c>
      <c r="B277" s="64"/>
      <c r="C277" s="64"/>
      <c r="D277" s="64"/>
      <c r="E277" s="64"/>
      <c r="F277" s="64"/>
      <c r="G277" s="21">
        <v>2490000</v>
      </c>
      <c r="H277" s="21">
        <v>2490000</v>
      </c>
      <c r="I277" s="21">
        <v>27500</v>
      </c>
      <c r="J277" s="21">
        <v>1.1044176706827309</v>
      </c>
    </row>
    <row r="278" spans="1:11" ht="38.25" x14ac:dyDescent="0.2">
      <c r="A278" s="27"/>
      <c r="B278" s="27"/>
      <c r="C278" s="27"/>
      <c r="D278" s="22" t="s">
        <v>120</v>
      </c>
      <c r="E278" s="23" t="s">
        <v>121</v>
      </c>
      <c r="F278" s="24" t="s">
        <v>419</v>
      </c>
      <c r="G278" s="25">
        <v>2490000</v>
      </c>
      <c r="H278" s="25">
        <v>2490000</v>
      </c>
      <c r="I278" s="25">
        <v>27500</v>
      </c>
      <c r="J278" s="25">
        <v>1.1044176706827309</v>
      </c>
    </row>
    <row r="279" spans="1:11" ht="25.5" x14ac:dyDescent="0.2">
      <c r="A279" s="27"/>
      <c r="B279" s="27"/>
      <c r="C279" s="27"/>
      <c r="D279" s="22" t="s">
        <v>141</v>
      </c>
      <c r="E279" s="23" t="s">
        <v>142</v>
      </c>
      <c r="F279" s="24" t="s">
        <v>419</v>
      </c>
      <c r="G279" s="25">
        <v>2490000</v>
      </c>
      <c r="H279" s="25">
        <v>2490000</v>
      </c>
      <c r="I279" s="25">
        <v>27500</v>
      </c>
      <c r="J279" s="25">
        <v>0</v>
      </c>
    </row>
    <row r="280" spans="1:11" ht="25.5" x14ac:dyDescent="0.2">
      <c r="A280" s="27"/>
      <c r="B280" s="27"/>
      <c r="C280" s="27"/>
      <c r="D280" s="22" t="s">
        <v>165</v>
      </c>
      <c r="E280" s="23" t="s">
        <v>166</v>
      </c>
      <c r="F280" s="24" t="s">
        <v>419</v>
      </c>
      <c r="G280" s="25">
        <v>2490000</v>
      </c>
      <c r="H280" s="25">
        <v>2490000</v>
      </c>
      <c r="I280" s="25">
        <v>27500</v>
      </c>
      <c r="J280" s="25">
        <v>0</v>
      </c>
    </row>
    <row r="281" spans="1:11" x14ac:dyDescent="0.2">
      <c r="A281" s="9"/>
      <c r="B281" s="9"/>
      <c r="C281" s="61" t="s">
        <v>357</v>
      </c>
      <c r="D281" s="61"/>
      <c r="E281" s="61"/>
      <c r="F281" s="61"/>
      <c r="G281" s="26">
        <v>500000</v>
      </c>
      <c r="H281" s="26">
        <v>500000</v>
      </c>
      <c r="I281" s="26">
        <v>13750</v>
      </c>
      <c r="J281" s="26">
        <v>2.8</v>
      </c>
    </row>
    <row r="282" spans="1:11" x14ac:dyDescent="0.2">
      <c r="A282" s="9"/>
      <c r="B282" s="9"/>
      <c r="C282" s="61" t="s">
        <v>369</v>
      </c>
      <c r="D282" s="61"/>
      <c r="E282" s="61"/>
      <c r="F282" s="61"/>
      <c r="G282" s="26">
        <v>374000</v>
      </c>
      <c r="H282" s="26">
        <v>374000</v>
      </c>
      <c r="I282" s="26">
        <v>13750</v>
      </c>
      <c r="J282" s="26">
        <v>3.7</v>
      </c>
      <c r="K282" s="5"/>
    </row>
    <row r="283" spans="1:11" x14ac:dyDescent="0.2">
      <c r="A283" s="9"/>
      <c r="B283" s="9"/>
      <c r="C283" s="61" t="s">
        <v>381</v>
      </c>
      <c r="D283" s="61"/>
      <c r="E283" s="61"/>
      <c r="F283" s="61"/>
      <c r="G283" s="26">
        <v>1616000</v>
      </c>
      <c r="H283" s="26">
        <v>1616000</v>
      </c>
      <c r="I283" s="26">
        <v>0</v>
      </c>
      <c r="J283" s="26">
        <v>0</v>
      </c>
    </row>
    <row r="284" spans="1:11" ht="76.5" x14ac:dyDescent="0.2">
      <c r="A284" s="27"/>
      <c r="B284" s="27"/>
      <c r="C284" s="27"/>
      <c r="D284" s="22" t="s">
        <v>169</v>
      </c>
      <c r="E284" s="23" t="s">
        <v>170</v>
      </c>
      <c r="F284" s="24" t="s">
        <v>419</v>
      </c>
      <c r="G284" s="25">
        <v>0</v>
      </c>
      <c r="H284" s="25">
        <v>0</v>
      </c>
      <c r="I284" s="25">
        <v>27500</v>
      </c>
      <c r="J284" s="25">
        <v>0</v>
      </c>
    </row>
    <row r="285" spans="1:11" ht="14.25" x14ac:dyDescent="0.2">
      <c r="A285" s="19"/>
      <c r="B285" s="63" t="s">
        <v>436</v>
      </c>
      <c r="C285" s="63"/>
      <c r="D285" s="63"/>
      <c r="E285" s="63"/>
      <c r="F285" s="63"/>
      <c r="G285" s="20">
        <v>10038696.939999999</v>
      </c>
      <c r="H285" s="20">
        <v>10038696.939999999</v>
      </c>
      <c r="I285" s="20">
        <v>4398677.04</v>
      </c>
      <c r="J285" s="20">
        <v>43.817211200719839</v>
      </c>
    </row>
    <row r="286" spans="1:11" x14ac:dyDescent="0.2">
      <c r="A286" s="64" t="s">
        <v>437</v>
      </c>
      <c r="B286" s="64"/>
      <c r="C286" s="64"/>
      <c r="D286" s="64"/>
      <c r="E286" s="64"/>
      <c r="F286" s="64"/>
      <c r="G286" s="21">
        <v>3507696.94</v>
      </c>
      <c r="H286" s="21">
        <v>3507696.94</v>
      </c>
      <c r="I286" s="21">
        <v>3156693.35</v>
      </c>
      <c r="J286" s="21">
        <v>89.993331921086664</v>
      </c>
    </row>
    <row r="287" spans="1:11" ht="76.5" x14ac:dyDescent="0.2">
      <c r="A287" s="65" t="s">
        <v>438</v>
      </c>
      <c r="B287" s="65"/>
      <c r="C287" s="65"/>
      <c r="D287" s="22" t="s">
        <v>260</v>
      </c>
      <c r="E287" s="23" t="s">
        <v>261</v>
      </c>
      <c r="F287" s="29" t="s">
        <v>439</v>
      </c>
      <c r="G287" s="25">
        <v>3507696.94</v>
      </c>
      <c r="H287" s="25">
        <v>3507696.94</v>
      </c>
      <c r="I287" s="25">
        <v>3156693.35</v>
      </c>
      <c r="J287" s="25">
        <v>89.993331921086664</v>
      </c>
    </row>
    <row r="288" spans="1:11" ht="89.25" x14ac:dyDescent="0.2">
      <c r="A288" s="65" t="s">
        <v>438</v>
      </c>
      <c r="B288" s="65"/>
      <c r="C288" s="65"/>
      <c r="D288" s="22" t="s">
        <v>269</v>
      </c>
      <c r="E288" s="23" t="s">
        <v>270</v>
      </c>
      <c r="F288" s="24" t="s">
        <v>440</v>
      </c>
      <c r="G288" s="25">
        <v>3507696.94</v>
      </c>
      <c r="H288" s="25">
        <v>3507696.94</v>
      </c>
      <c r="I288" s="25">
        <v>3156693.35</v>
      </c>
      <c r="J288" s="25">
        <v>0</v>
      </c>
    </row>
    <row r="289" spans="1:11" ht="25.5" x14ac:dyDescent="0.2">
      <c r="A289" s="65" t="s">
        <v>438</v>
      </c>
      <c r="B289" s="65"/>
      <c r="C289" s="65"/>
      <c r="D289" s="22" t="s">
        <v>271</v>
      </c>
      <c r="E289" s="23" t="s">
        <v>272</v>
      </c>
      <c r="F289" s="24" t="s">
        <v>440</v>
      </c>
      <c r="G289" s="25">
        <v>3507696.94</v>
      </c>
      <c r="H289" s="25">
        <v>3507696.94</v>
      </c>
      <c r="I289" s="25">
        <v>3156693.35</v>
      </c>
      <c r="J289" s="25">
        <v>0</v>
      </c>
    </row>
    <row r="290" spans="1:11" x14ac:dyDescent="0.2">
      <c r="A290" s="9"/>
      <c r="B290" s="9"/>
      <c r="C290" s="61" t="s">
        <v>357</v>
      </c>
      <c r="D290" s="61"/>
      <c r="E290" s="61"/>
      <c r="F290" s="61"/>
      <c r="G290" s="26">
        <v>308057.24</v>
      </c>
      <c r="H290" s="26">
        <v>308057.24</v>
      </c>
      <c r="I290" s="26">
        <v>469846.8</v>
      </c>
      <c r="J290" s="26">
        <v>152.52000000000001</v>
      </c>
    </row>
    <row r="291" spans="1:11" x14ac:dyDescent="0.2">
      <c r="A291" s="9"/>
      <c r="B291" s="9"/>
      <c r="C291" s="61" t="s">
        <v>369</v>
      </c>
      <c r="D291" s="61"/>
      <c r="E291" s="61"/>
      <c r="F291" s="61"/>
      <c r="G291" s="26">
        <v>162250.20000000001</v>
      </c>
      <c r="H291" s="26">
        <v>162250.20000000001</v>
      </c>
      <c r="I291" s="26">
        <v>334139.74</v>
      </c>
      <c r="J291" s="26">
        <v>205.94</v>
      </c>
    </row>
    <row r="292" spans="1:11" x14ac:dyDescent="0.2">
      <c r="A292" s="9"/>
      <c r="B292" s="9"/>
      <c r="C292" s="61" t="s">
        <v>366</v>
      </c>
      <c r="D292" s="61"/>
      <c r="E292" s="61"/>
      <c r="F292" s="61"/>
      <c r="G292" s="26">
        <v>250000</v>
      </c>
      <c r="H292" s="26">
        <v>250000</v>
      </c>
      <c r="I292" s="26">
        <v>450000</v>
      </c>
      <c r="J292" s="26">
        <v>180</v>
      </c>
    </row>
    <row r="293" spans="1:11" x14ac:dyDescent="0.2">
      <c r="A293" s="9"/>
      <c r="B293" s="9"/>
      <c r="C293" s="61" t="s">
        <v>418</v>
      </c>
      <c r="D293" s="61"/>
      <c r="E293" s="61"/>
      <c r="F293" s="61"/>
      <c r="G293" s="26">
        <v>400000</v>
      </c>
      <c r="H293" s="26">
        <v>400000</v>
      </c>
      <c r="I293" s="26">
        <v>0</v>
      </c>
      <c r="J293" s="26">
        <v>0</v>
      </c>
    </row>
    <row r="294" spans="1:11" x14ac:dyDescent="0.2">
      <c r="A294" s="9"/>
      <c r="B294" s="9"/>
      <c r="C294" s="61" t="s">
        <v>381</v>
      </c>
      <c r="D294" s="61"/>
      <c r="E294" s="61"/>
      <c r="F294" s="61"/>
      <c r="G294" s="26">
        <v>2200942.56</v>
      </c>
      <c r="H294" s="26">
        <v>2200942.56</v>
      </c>
      <c r="I294" s="26">
        <v>1902706.81</v>
      </c>
      <c r="J294" s="26">
        <v>86.45</v>
      </c>
      <c r="K294" s="5"/>
    </row>
    <row r="295" spans="1:11" x14ac:dyDescent="0.2">
      <c r="A295" s="9"/>
      <c r="B295" s="9"/>
      <c r="C295" s="61" t="s">
        <v>383</v>
      </c>
      <c r="D295" s="61"/>
      <c r="E295" s="61"/>
      <c r="F295" s="61"/>
      <c r="G295" s="26">
        <v>186446.94</v>
      </c>
      <c r="H295" s="26">
        <v>186446.94</v>
      </c>
      <c r="I295" s="26">
        <v>0</v>
      </c>
      <c r="J295" s="26">
        <v>0</v>
      </c>
      <c r="K295" s="5"/>
    </row>
    <row r="296" spans="1:11" ht="63.75" x14ac:dyDescent="0.2">
      <c r="A296" s="65" t="s">
        <v>438</v>
      </c>
      <c r="B296" s="65"/>
      <c r="C296" s="65"/>
      <c r="D296" s="22" t="s">
        <v>275</v>
      </c>
      <c r="E296" s="23" t="s">
        <v>276</v>
      </c>
      <c r="F296" s="24" t="s">
        <v>441</v>
      </c>
      <c r="G296" s="25">
        <v>0</v>
      </c>
      <c r="H296" s="25">
        <v>0</v>
      </c>
      <c r="I296" s="25">
        <v>2524596.35</v>
      </c>
      <c r="J296" s="25">
        <v>0</v>
      </c>
    </row>
    <row r="297" spans="1:11" ht="38.25" x14ac:dyDescent="0.2">
      <c r="A297" s="27"/>
      <c r="B297" s="27"/>
      <c r="C297" s="27"/>
      <c r="D297" s="22" t="s">
        <v>277</v>
      </c>
      <c r="E297" s="23" t="s">
        <v>278</v>
      </c>
      <c r="F297" s="24" t="s">
        <v>419</v>
      </c>
      <c r="G297" s="25">
        <v>0</v>
      </c>
      <c r="H297" s="25">
        <v>0</v>
      </c>
      <c r="I297" s="25">
        <v>632097</v>
      </c>
      <c r="J297" s="25">
        <v>0</v>
      </c>
    </row>
    <row r="298" spans="1:11" x14ac:dyDescent="0.2">
      <c r="A298" s="64" t="s">
        <v>442</v>
      </c>
      <c r="B298" s="64"/>
      <c r="C298" s="64"/>
      <c r="D298" s="64"/>
      <c r="E298" s="64"/>
      <c r="F298" s="64"/>
      <c r="G298" s="21">
        <v>830000</v>
      </c>
      <c r="H298" s="21">
        <v>830000</v>
      </c>
      <c r="I298" s="21">
        <v>800904.5</v>
      </c>
      <c r="J298" s="21">
        <v>96.494518072289154</v>
      </c>
    </row>
    <row r="299" spans="1:11" ht="76.5" x14ac:dyDescent="0.2">
      <c r="A299" s="65" t="s">
        <v>443</v>
      </c>
      <c r="B299" s="65"/>
      <c r="C299" s="65"/>
      <c r="D299" s="22" t="s">
        <v>260</v>
      </c>
      <c r="E299" s="23" t="s">
        <v>261</v>
      </c>
      <c r="F299" s="24" t="s">
        <v>444</v>
      </c>
      <c r="G299" s="25">
        <v>830000</v>
      </c>
      <c r="H299" s="25">
        <v>830000</v>
      </c>
      <c r="I299" s="25">
        <v>800904.5</v>
      </c>
      <c r="J299" s="25">
        <v>96.494518072289154</v>
      </c>
    </row>
    <row r="300" spans="1:11" ht="89.25" x14ac:dyDescent="0.2">
      <c r="A300" s="65" t="s">
        <v>443</v>
      </c>
      <c r="B300" s="65"/>
      <c r="C300" s="65"/>
      <c r="D300" s="22" t="s">
        <v>269</v>
      </c>
      <c r="E300" s="23" t="s">
        <v>270</v>
      </c>
      <c r="F300" s="24" t="s">
        <v>444</v>
      </c>
      <c r="G300" s="25">
        <v>830000</v>
      </c>
      <c r="H300" s="25">
        <v>830000</v>
      </c>
      <c r="I300" s="25">
        <v>800904.5</v>
      </c>
      <c r="J300" s="25">
        <v>0</v>
      </c>
    </row>
    <row r="301" spans="1:11" ht="25.5" x14ac:dyDescent="0.2">
      <c r="A301" s="65" t="s">
        <v>443</v>
      </c>
      <c r="B301" s="65"/>
      <c r="C301" s="65"/>
      <c r="D301" s="22" t="s">
        <v>271</v>
      </c>
      <c r="E301" s="23" t="s">
        <v>272</v>
      </c>
      <c r="F301" s="24" t="s">
        <v>444</v>
      </c>
      <c r="G301" s="25">
        <v>830000</v>
      </c>
      <c r="H301" s="25">
        <v>830000</v>
      </c>
      <c r="I301" s="25">
        <v>800904.5</v>
      </c>
      <c r="J301" s="25">
        <v>0</v>
      </c>
    </row>
    <row r="302" spans="1:11" x14ac:dyDescent="0.2">
      <c r="A302" s="9"/>
      <c r="B302" s="9"/>
      <c r="C302" s="61" t="s">
        <v>381</v>
      </c>
      <c r="D302" s="61"/>
      <c r="E302" s="61"/>
      <c r="F302" s="61"/>
      <c r="G302" s="26">
        <v>830000</v>
      </c>
      <c r="H302" s="26">
        <v>830000</v>
      </c>
      <c r="I302" s="26">
        <v>800904.5</v>
      </c>
      <c r="J302" s="26">
        <v>96.494518072289154</v>
      </c>
    </row>
    <row r="303" spans="1:11" ht="38.25" x14ac:dyDescent="0.2">
      <c r="A303" s="65" t="s">
        <v>443</v>
      </c>
      <c r="B303" s="65"/>
      <c r="C303" s="65"/>
      <c r="D303" s="22" t="s">
        <v>277</v>
      </c>
      <c r="E303" s="23" t="s">
        <v>278</v>
      </c>
      <c r="F303" s="24" t="s">
        <v>444</v>
      </c>
      <c r="G303" s="25">
        <v>0</v>
      </c>
      <c r="H303" s="25">
        <v>0</v>
      </c>
      <c r="I303" s="25">
        <v>800904.5</v>
      </c>
      <c r="J303" s="25">
        <v>0</v>
      </c>
    </row>
    <row r="304" spans="1:11" x14ac:dyDescent="0.2">
      <c r="A304" s="64" t="s">
        <v>445</v>
      </c>
      <c r="B304" s="64"/>
      <c r="C304" s="64"/>
      <c r="D304" s="64"/>
      <c r="E304" s="64"/>
      <c r="F304" s="64"/>
      <c r="G304" s="21">
        <v>650000</v>
      </c>
      <c r="H304" s="21">
        <v>650000</v>
      </c>
      <c r="I304" s="21">
        <v>441079.19</v>
      </c>
      <c r="J304" s="21">
        <v>67.858336923076919</v>
      </c>
    </row>
    <row r="305" spans="1:11" ht="76.5" x14ac:dyDescent="0.2">
      <c r="A305" s="65" t="s">
        <v>443</v>
      </c>
      <c r="B305" s="65"/>
      <c r="C305" s="65"/>
      <c r="D305" s="22" t="s">
        <v>260</v>
      </c>
      <c r="E305" s="23" t="s">
        <v>261</v>
      </c>
      <c r="F305" s="24" t="s">
        <v>441</v>
      </c>
      <c r="G305" s="25">
        <v>650000</v>
      </c>
      <c r="H305" s="25">
        <v>650000</v>
      </c>
      <c r="I305" s="25">
        <v>441079.19</v>
      </c>
      <c r="J305" s="25">
        <v>67.858336923076919</v>
      </c>
    </row>
    <row r="306" spans="1:11" ht="89.25" x14ac:dyDescent="0.2">
      <c r="A306" s="65" t="s">
        <v>443</v>
      </c>
      <c r="B306" s="65"/>
      <c r="C306" s="65"/>
      <c r="D306" s="22" t="s">
        <v>269</v>
      </c>
      <c r="E306" s="23" t="s">
        <v>270</v>
      </c>
      <c r="F306" s="24" t="s">
        <v>441</v>
      </c>
      <c r="G306" s="25">
        <v>650000</v>
      </c>
      <c r="H306" s="25">
        <v>650000</v>
      </c>
      <c r="I306" s="25">
        <v>441079.19</v>
      </c>
      <c r="J306" s="25">
        <v>0</v>
      </c>
    </row>
    <row r="307" spans="1:11" ht="25.5" x14ac:dyDescent="0.2">
      <c r="A307" s="65" t="s">
        <v>443</v>
      </c>
      <c r="B307" s="65"/>
      <c r="C307" s="65"/>
      <c r="D307" s="22" t="s">
        <v>271</v>
      </c>
      <c r="E307" s="23" t="s">
        <v>272</v>
      </c>
      <c r="F307" s="24" t="s">
        <v>441</v>
      </c>
      <c r="G307" s="25">
        <v>650000</v>
      </c>
      <c r="H307" s="25">
        <v>650000</v>
      </c>
      <c r="I307" s="25">
        <v>441079.19</v>
      </c>
      <c r="J307" s="25">
        <v>0</v>
      </c>
    </row>
    <row r="308" spans="1:11" x14ac:dyDescent="0.2">
      <c r="A308" s="9"/>
      <c r="B308" s="9"/>
      <c r="C308" s="61" t="s">
        <v>369</v>
      </c>
      <c r="D308" s="61"/>
      <c r="E308" s="61"/>
      <c r="F308" s="61"/>
      <c r="G308" s="26">
        <v>400000</v>
      </c>
      <c r="H308" s="26">
        <v>400000</v>
      </c>
      <c r="I308" s="26">
        <v>441079.19</v>
      </c>
      <c r="J308" s="26">
        <v>110.27</v>
      </c>
    </row>
    <row r="309" spans="1:11" x14ac:dyDescent="0.2">
      <c r="A309" s="9"/>
      <c r="B309" s="9"/>
      <c r="C309" s="61" t="s">
        <v>381</v>
      </c>
      <c r="D309" s="61"/>
      <c r="E309" s="61"/>
      <c r="F309" s="61"/>
      <c r="G309" s="26">
        <v>154662.94</v>
      </c>
      <c r="H309" s="26">
        <v>154662.94</v>
      </c>
      <c r="I309" s="26">
        <v>0</v>
      </c>
      <c r="J309" s="26">
        <v>0</v>
      </c>
    </row>
    <row r="310" spans="1:11" x14ac:dyDescent="0.2">
      <c r="A310" s="9"/>
      <c r="B310" s="9"/>
      <c r="C310" s="61" t="s">
        <v>383</v>
      </c>
      <c r="D310" s="61"/>
      <c r="E310" s="61"/>
      <c r="F310" s="61"/>
      <c r="G310" s="26">
        <v>95337.06</v>
      </c>
      <c r="H310" s="26">
        <v>95337.06</v>
      </c>
      <c r="I310" s="26">
        <v>0</v>
      </c>
      <c r="J310" s="26">
        <v>0</v>
      </c>
      <c r="K310" s="5"/>
    </row>
    <row r="311" spans="1:11" ht="38.25" x14ac:dyDescent="0.2">
      <c r="A311" s="65" t="s">
        <v>443</v>
      </c>
      <c r="B311" s="65"/>
      <c r="C311" s="65"/>
      <c r="D311" s="22" t="s">
        <v>277</v>
      </c>
      <c r="E311" s="23" t="s">
        <v>278</v>
      </c>
      <c r="F311" s="24" t="s">
        <v>441</v>
      </c>
      <c r="G311" s="25">
        <v>0</v>
      </c>
      <c r="H311" s="25">
        <v>0</v>
      </c>
      <c r="I311" s="25">
        <v>441079.19</v>
      </c>
      <c r="J311" s="25">
        <v>0</v>
      </c>
    </row>
    <row r="312" spans="1:11" x14ac:dyDescent="0.2">
      <c r="A312" s="72" t="s">
        <v>446</v>
      </c>
      <c r="B312" s="72"/>
      <c r="C312" s="72"/>
      <c r="D312" s="72"/>
      <c r="E312" s="72"/>
      <c r="F312" s="72"/>
      <c r="G312" s="21">
        <v>5050000</v>
      </c>
      <c r="H312" s="21">
        <v>5050000</v>
      </c>
      <c r="I312" s="21">
        <v>0</v>
      </c>
      <c r="J312" s="21">
        <v>0</v>
      </c>
    </row>
    <row r="313" spans="1:11" ht="76.5" x14ac:dyDescent="0.2">
      <c r="A313" s="27"/>
      <c r="B313" s="27"/>
      <c r="C313" s="27"/>
      <c r="D313" s="22" t="s">
        <v>260</v>
      </c>
      <c r="E313" s="23" t="s">
        <v>261</v>
      </c>
      <c r="F313" s="24" t="s">
        <v>441</v>
      </c>
      <c r="G313" s="25">
        <v>5050000</v>
      </c>
      <c r="H313" s="25">
        <v>5050000</v>
      </c>
      <c r="I313" s="25">
        <v>0</v>
      </c>
      <c r="J313" s="25">
        <v>0</v>
      </c>
    </row>
    <row r="314" spans="1:11" ht="89.25" x14ac:dyDescent="0.2">
      <c r="A314" s="27"/>
      <c r="B314" s="27"/>
      <c r="C314" s="27"/>
      <c r="D314" s="22" t="s">
        <v>269</v>
      </c>
      <c r="E314" s="23" t="s">
        <v>270</v>
      </c>
      <c r="F314" s="24" t="s">
        <v>441</v>
      </c>
      <c r="G314" s="25">
        <v>5050000</v>
      </c>
      <c r="H314" s="25">
        <v>5050000</v>
      </c>
      <c r="I314" s="25">
        <v>0</v>
      </c>
      <c r="J314" s="25">
        <v>0</v>
      </c>
    </row>
    <row r="315" spans="1:11" ht="25.5" x14ac:dyDescent="0.2">
      <c r="A315" s="27"/>
      <c r="B315" s="27"/>
      <c r="C315" s="27"/>
      <c r="D315" s="22" t="s">
        <v>271</v>
      </c>
      <c r="E315" s="23" t="s">
        <v>272</v>
      </c>
      <c r="F315" s="24" t="s">
        <v>441</v>
      </c>
      <c r="G315" s="25">
        <v>5050000</v>
      </c>
      <c r="H315" s="25">
        <v>5050000</v>
      </c>
      <c r="I315" s="25">
        <v>0</v>
      </c>
      <c r="J315" s="25">
        <v>0</v>
      </c>
    </row>
    <row r="316" spans="1:11" x14ac:dyDescent="0.2">
      <c r="A316" s="9"/>
      <c r="B316" s="9"/>
      <c r="C316" s="61" t="s">
        <v>447</v>
      </c>
      <c r="D316" s="61"/>
      <c r="E316" s="61"/>
      <c r="F316" s="61"/>
      <c r="G316" s="26">
        <v>5050000</v>
      </c>
      <c r="H316" s="26">
        <v>5050000</v>
      </c>
      <c r="I316" s="26">
        <v>0</v>
      </c>
      <c r="J316" s="26">
        <v>0</v>
      </c>
    </row>
    <row r="317" spans="1:11" x14ac:dyDescent="0.2">
      <c r="A317" s="64" t="s">
        <v>448</v>
      </c>
      <c r="B317" s="64"/>
      <c r="C317" s="64"/>
      <c r="D317" s="64"/>
      <c r="E317" s="64"/>
      <c r="F317" s="64"/>
      <c r="G317" s="21">
        <v>1000</v>
      </c>
      <c r="H317" s="21">
        <v>1000</v>
      </c>
      <c r="I317" s="21">
        <v>0</v>
      </c>
      <c r="J317" s="21">
        <v>0</v>
      </c>
    </row>
    <row r="318" spans="1:11" ht="76.5" x14ac:dyDescent="0.2">
      <c r="A318" s="27"/>
      <c r="B318" s="27"/>
      <c r="C318" s="27"/>
      <c r="D318" s="22" t="s">
        <v>260</v>
      </c>
      <c r="E318" s="23" t="s">
        <v>261</v>
      </c>
      <c r="F318" s="24" t="s">
        <v>449</v>
      </c>
      <c r="G318" s="25">
        <v>1000</v>
      </c>
      <c r="H318" s="25">
        <v>1000</v>
      </c>
      <c r="I318" s="25">
        <v>0</v>
      </c>
      <c r="J318" s="25">
        <v>0</v>
      </c>
    </row>
    <row r="319" spans="1:11" ht="102" x14ac:dyDescent="0.2">
      <c r="A319" s="27"/>
      <c r="B319" s="27"/>
      <c r="C319" s="27"/>
      <c r="D319" s="22" t="s">
        <v>300</v>
      </c>
      <c r="E319" s="23" t="s">
        <v>301</v>
      </c>
      <c r="F319" s="24" t="s">
        <v>449</v>
      </c>
      <c r="G319" s="25">
        <v>1000</v>
      </c>
      <c r="H319" s="25">
        <v>1000</v>
      </c>
      <c r="I319" s="25">
        <v>0</v>
      </c>
      <c r="J319" s="25">
        <v>0</v>
      </c>
    </row>
    <row r="320" spans="1:11" ht="76.5" x14ac:dyDescent="0.2">
      <c r="A320" s="27"/>
      <c r="B320" s="27"/>
      <c r="C320" s="27"/>
      <c r="D320" s="22" t="s">
        <v>302</v>
      </c>
      <c r="E320" s="23" t="s">
        <v>303</v>
      </c>
      <c r="F320" s="24" t="s">
        <v>449</v>
      </c>
      <c r="G320" s="25">
        <v>1000</v>
      </c>
      <c r="H320" s="25">
        <v>1000</v>
      </c>
      <c r="I320" s="25">
        <v>0</v>
      </c>
      <c r="J320" s="25">
        <v>0</v>
      </c>
    </row>
    <row r="321" spans="1:10" x14ac:dyDescent="0.2">
      <c r="A321" s="9"/>
      <c r="B321" s="9"/>
      <c r="C321" s="61" t="s">
        <v>357</v>
      </c>
      <c r="D321" s="61"/>
      <c r="E321" s="61"/>
      <c r="F321" s="61"/>
      <c r="G321" s="26">
        <v>1000</v>
      </c>
      <c r="H321" s="26">
        <v>1000</v>
      </c>
      <c r="I321" s="26">
        <v>0</v>
      </c>
      <c r="J321" s="26">
        <v>0</v>
      </c>
    </row>
    <row r="322" spans="1:10" ht="14.25" x14ac:dyDescent="0.2">
      <c r="A322" s="19"/>
      <c r="B322" s="63" t="s">
        <v>450</v>
      </c>
      <c r="C322" s="63"/>
      <c r="D322" s="63"/>
      <c r="E322" s="63"/>
      <c r="F322" s="63"/>
      <c r="G322" s="20">
        <v>821000</v>
      </c>
      <c r="H322" s="20">
        <v>821000</v>
      </c>
      <c r="I322" s="20">
        <v>690582.17</v>
      </c>
      <c r="J322" s="20">
        <v>84.114758830694257</v>
      </c>
    </row>
    <row r="323" spans="1:10" x14ac:dyDescent="0.2">
      <c r="A323" s="64" t="s">
        <v>451</v>
      </c>
      <c r="B323" s="64"/>
      <c r="C323" s="64"/>
      <c r="D323" s="64"/>
      <c r="E323" s="64"/>
      <c r="F323" s="64"/>
      <c r="G323" s="21">
        <v>500000</v>
      </c>
      <c r="H323" s="21">
        <v>500000</v>
      </c>
      <c r="I323" s="21">
        <v>500000</v>
      </c>
      <c r="J323" s="21">
        <v>100</v>
      </c>
    </row>
    <row r="324" spans="1:10" ht="63.75" x14ac:dyDescent="0.2">
      <c r="A324" s="65" t="s">
        <v>141</v>
      </c>
      <c r="B324" s="65"/>
      <c r="C324" s="65"/>
      <c r="D324" s="22" t="s">
        <v>305</v>
      </c>
      <c r="E324" s="23" t="s">
        <v>306</v>
      </c>
      <c r="F324" s="24" t="s">
        <v>441</v>
      </c>
      <c r="G324" s="25">
        <v>500000</v>
      </c>
      <c r="H324" s="25">
        <v>500000</v>
      </c>
      <c r="I324" s="25">
        <v>500000</v>
      </c>
      <c r="J324" s="25">
        <v>100</v>
      </c>
    </row>
    <row r="325" spans="1:10" ht="51" x14ac:dyDescent="0.2">
      <c r="A325" s="65" t="s">
        <v>141</v>
      </c>
      <c r="B325" s="65"/>
      <c r="C325" s="65"/>
      <c r="D325" s="22" t="s">
        <v>307</v>
      </c>
      <c r="E325" s="23" t="s">
        <v>308</v>
      </c>
      <c r="F325" s="24" t="s">
        <v>441</v>
      </c>
      <c r="G325" s="25">
        <v>500000</v>
      </c>
      <c r="H325" s="25">
        <v>500000</v>
      </c>
      <c r="I325" s="25">
        <v>500000</v>
      </c>
      <c r="J325" s="25">
        <v>0</v>
      </c>
    </row>
    <row r="326" spans="1:10" ht="140.25" x14ac:dyDescent="0.2">
      <c r="A326" s="65" t="s">
        <v>141</v>
      </c>
      <c r="B326" s="65"/>
      <c r="C326" s="65"/>
      <c r="D326" s="22" t="s">
        <v>309</v>
      </c>
      <c r="E326" s="28" t="s">
        <v>310</v>
      </c>
      <c r="F326" s="24" t="s">
        <v>441</v>
      </c>
      <c r="G326" s="25">
        <v>500000</v>
      </c>
      <c r="H326" s="25">
        <v>500000</v>
      </c>
      <c r="I326" s="25">
        <v>500000</v>
      </c>
      <c r="J326" s="25">
        <v>0</v>
      </c>
    </row>
    <row r="327" spans="1:10" x14ac:dyDescent="0.2">
      <c r="A327" s="9"/>
      <c r="B327" s="9"/>
      <c r="C327" s="61" t="s">
        <v>381</v>
      </c>
      <c r="D327" s="61"/>
      <c r="E327" s="61"/>
      <c r="F327" s="61"/>
      <c r="G327" s="26">
        <v>500000</v>
      </c>
      <c r="H327" s="26">
        <v>500000</v>
      </c>
      <c r="I327" s="26">
        <v>500000</v>
      </c>
      <c r="J327" s="26">
        <v>100</v>
      </c>
    </row>
    <row r="328" spans="1:10" ht="114.75" x14ac:dyDescent="0.2">
      <c r="A328" s="65" t="s">
        <v>141</v>
      </c>
      <c r="B328" s="65"/>
      <c r="C328" s="65"/>
      <c r="D328" s="22" t="s">
        <v>311</v>
      </c>
      <c r="E328" s="28" t="s">
        <v>312</v>
      </c>
      <c r="F328" s="24" t="s">
        <v>441</v>
      </c>
      <c r="G328" s="25">
        <v>0</v>
      </c>
      <c r="H328" s="25">
        <v>0</v>
      </c>
      <c r="I328" s="25">
        <v>500000</v>
      </c>
      <c r="J328" s="25">
        <v>0</v>
      </c>
    </row>
    <row r="329" spans="1:10" x14ac:dyDescent="0.2">
      <c r="A329" s="64" t="s">
        <v>452</v>
      </c>
      <c r="B329" s="64"/>
      <c r="C329" s="64"/>
      <c r="D329" s="64"/>
      <c r="E329" s="64"/>
      <c r="F329" s="64"/>
      <c r="G329" s="21">
        <v>1000</v>
      </c>
      <c r="H329" s="21">
        <v>1000</v>
      </c>
      <c r="I329" s="21">
        <v>0</v>
      </c>
      <c r="J329" s="21">
        <v>0</v>
      </c>
    </row>
    <row r="330" spans="1:10" ht="38.25" x14ac:dyDescent="0.2">
      <c r="A330" s="65" t="s">
        <v>453</v>
      </c>
      <c r="B330" s="65"/>
      <c r="C330" s="65"/>
      <c r="D330" s="22" t="s">
        <v>120</v>
      </c>
      <c r="E330" s="23" t="s">
        <v>121</v>
      </c>
      <c r="F330" s="24" t="s">
        <v>441</v>
      </c>
      <c r="G330" s="25">
        <v>1000</v>
      </c>
      <c r="H330" s="25">
        <v>1000</v>
      </c>
      <c r="I330" s="25">
        <v>0</v>
      </c>
      <c r="J330" s="25">
        <v>0</v>
      </c>
    </row>
    <row r="331" spans="1:10" ht="25.5" x14ac:dyDescent="0.2">
      <c r="A331" s="65" t="s">
        <v>453</v>
      </c>
      <c r="B331" s="65"/>
      <c r="C331" s="65"/>
      <c r="D331" s="22" t="s">
        <v>141</v>
      </c>
      <c r="E331" s="23" t="s">
        <v>142</v>
      </c>
      <c r="F331" s="24" t="s">
        <v>441</v>
      </c>
      <c r="G331" s="25">
        <v>1000</v>
      </c>
      <c r="H331" s="25">
        <v>1000</v>
      </c>
      <c r="I331" s="25">
        <v>0</v>
      </c>
      <c r="J331" s="25">
        <v>0</v>
      </c>
    </row>
    <row r="332" spans="1:10" ht="76.5" x14ac:dyDescent="0.2">
      <c r="A332" s="65" t="s">
        <v>453</v>
      </c>
      <c r="B332" s="65"/>
      <c r="C332" s="65"/>
      <c r="D332" s="22" t="s">
        <v>189</v>
      </c>
      <c r="E332" s="23" t="s">
        <v>190</v>
      </c>
      <c r="F332" s="24" t="s">
        <v>441</v>
      </c>
      <c r="G332" s="25">
        <v>1000</v>
      </c>
      <c r="H332" s="25">
        <v>1000</v>
      </c>
      <c r="I332" s="25">
        <v>0</v>
      </c>
      <c r="J332" s="25">
        <v>0</v>
      </c>
    </row>
    <row r="333" spans="1:10" x14ac:dyDescent="0.2">
      <c r="A333" s="9"/>
      <c r="B333" s="9"/>
      <c r="C333" s="61" t="s">
        <v>357</v>
      </c>
      <c r="D333" s="61"/>
      <c r="E333" s="61"/>
      <c r="F333" s="61"/>
      <c r="G333" s="26">
        <v>1000</v>
      </c>
      <c r="H333" s="26">
        <v>1000</v>
      </c>
      <c r="I333" s="26">
        <v>0</v>
      </c>
      <c r="J333" s="26">
        <v>0</v>
      </c>
    </row>
    <row r="334" spans="1:10" x14ac:dyDescent="0.2">
      <c r="A334" s="64" t="s">
        <v>454</v>
      </c>
      <c r="B334" s="64"/>
      <c r="C334" s="64"/>
      <c r="D334" s="64"/>
      <c r="E334" s="64"/>
      <c r="F334" s="64"/>
      <c r="G334" s="21">
        <v>40000</v>
      </c>
      <c r="H334" s="21">
        <v>40000</v>
      </c>
      <c r="I334" s="21">
        <v>26933.48</v>
      </c>
      <c r="J334" s="21">
        <v>67.333699999999993</v>
      </c>
    </row>
    <row r="335" spans="1:10" ht="38.25" x14ac:dyDescent="0.2">
      <c r="A335" s="65" t="s">
        <v>455</v>
      </c>
      <c r="B335" s="65"/>
      <c r="C335" s="65"/>
      <c r="D335" s="22" t="s">
        <v>120</v>
      </c>
      <c r="E335" s="23" t="s">
        <v>121</v>
      </c>
      <c r="F335" s="24" t="s">
        <v>441</v>
      </c>
      <c r="G335" s="25">
        <v>40000</v>
      </c>
      <c r="H335" s="25">
        <v>40000</v>
      </c>
      <c r="I335" s="25">
        <v>26933.48</v>
      </c>
      <c r="J335" s="25">
        <v>67.333699999999993</v>
      </c>
    </row>
    <row r="336" spans="1:10" ht="25.5" x14ac:dyDescent="0.2">
      <c r="A336" s="65" t="s">
        <v>455</v>
      </c>
      <c r="B336" s="65"/>
      <c r="C336" s="65"/>
      <c r="D336" s="22" t="s">
        <v>214</v>
      </c>
      <c r="E336" s="23" t="s">
        <v>215</v>
      </c>
      <c r="F336" s="24" t="s">
        <v>441</v>
      </c>
      <c r="G336" s="25">
        <v>40000</v>
      </c>
      <c r="H336" s="25">
        <v>40000</v>
      </c>
      <c r="I336" s="25">
        <v>26933.48</v>
      </c>
      <c r="J336" s="25">
        <v>0</v>
      </c>
    </row>
    <row r="337" spans="1:10" ht="51" x14ac:dyDescent="0.2">
      <c r="A337" s="65" t="s">
        <v>455</v>
      </c>
      <c r="B337" s="65"/>
      <c r="C337" s="65"/>
      <c r="D337" s="22" t="s">
        <v>218</v>
      </c>
      <c r="E337" s="23" t="s">
        <v>456</v>
      </c>
      <c r="F337" s="24" t="s">
        <v>441</v>
      </c>
      <c r="G337" s="25">
        <v>40000</v>
      </c>
      <c r="H337" s="25">
        <v>40000</v>
      </c>
      <c r="I337" s="25">
        <v>26933.48</v>
      </c>
      <c r="J337" s="25">
        <v>0</v>
      </c>
    </row>
    <row r="338" spans="1:10" x14ac:dyDescent="0.2">
      <c r="A338" s="9"/>
      <c r="B338" s="9"/>
      <c r="C338" s="61" t="s">
        <v>418</v>
      </c>
      <c r="D338" s="61"/>
      <c r="E338" s="61"/>
      <c r="F338" s="61"/>
      <c r="G338" s="26">
        <v>40000</v>
      </c>
      <c r="H338" s="26">
        <v>40000</v>
      </c>
      <c r="I338" s="26">
        <v>26933.48</v>
      </c>
      <c r="J338" s="26">
        <v>67.333699999999993</v>
      </c>
    </row>
    <row r="339" spans="1:10" ht="76.5" x14ac:dyDescent="0.2">
      <c r="A339" s="65" t="s">
        <v>455</v>
      </c>
      <c r="B339" s="65"/>
      <c r="C339" s="65"/>
      <c r="D339" s="22" t="s">
        <v>221</v>
      </c>
      <c r="E339" s="23" t="s">
        <v>222</v>
      </c>
      <c r="F339" s="24" t="s">
        <v>441</v>
      </c>
      <c r="G339" s="25">
        <v>0</v>
      </c>
      <c r="H339" s="25">
        <v>0</v>
      </c>
      <c r="I339" s="25">
        <v>26933.48</v>
      </c>
      <c r="J339" s="25">
        <v>0</v>
      </c>
    </row>
    <row r="340" spans="1:10" x14ac:dyDescent="0.2">
      <c r="A340" s="64" t="s">
        <v>457</v>
      </c>
      <c r="B340" s="64"/>
      <c r="C340" s="64"/>
      <c r="D340" s="64"/>
      <c r="E340" s="64"/>
      <c r="F340" s="64"/>
      <c r="G340" s="21">
        <v>24000</v>
      </c>
      <c r="H340" s="21">
        <v>24000</v>
      </c>
      <c r="I340" s="21">
        <v>17051.47</v>
      </c>
      <c r="J340" s="21">
        <v>71.047791666666669</v>
      </c>
    </row>
    <row r="341" spans="1:10" ht="38.25" x14ac:dyDescent="0.2">
      <c r="A341" s="65" t="s">
        <v>458</v>
      </c>
      <c r="B341" s="65"/>
      <c r="C341" s="65"/>
      <c r="D341" s="22" t="s">
        <v>120</v>
      </c>
      <c r="E341" s="23" t="s">
        <v>121</v>
      </c>
      <c r="F341" s="24" t="s">
        <v>441</v>
      </c>
      <c r="G341" s="25">
        <v>24000</v>
      </c>
      <c r="H341" s="25">
        <v>24000</v>
      </c>
      <c r="I341" s="25">
        <v>17051.47</v>
      </c>
      <c r="J341" s="25">
        <v>71.047791666666669</v>
      </c>
    </row>
    <row r="342" spans="1:10" ht="25.5" x14ac:dyDescent="0.2">
      <c r="A342" s="27"/>
      <c r="B342" s="27"/>
      <c r="C342" s="27"/>
      <c r="D342" s="22" t="s">
        <v>214</v>
      </c>
      <c r="E342" s="23" t="s">
        <v>215</v>
      </c>
      <c r="F342" s="24" t="s">
        <v>441</v>
      </c>
      <c r="G342" s="25">
        <v>24000</v>
      </c>
      <c r="H342" s="25">
        <v>24000</v>
      </c>
      <c r="I342" s="25">
        <v>17051.47</v>
      </c>
      <c r="J342" s="25">
        <v>0</v>
      </c>
    </row>
    <row r="343" spans="1:10" ht="51" x14ac:dyDescent="0.2">
      <c r="A343" s="27"/>
      <c r="B343" s="27"/>
      <c r="C343" s="27"/>
      <c r="D343" s="22" t="s">
        <v>218</v>
      </c>
      <c r="E343" s="23" t="s">
        <v>456</v>
      </c>
      <c r="F343" s="24" t="s">
        <v>441</v>
      </c>
      <c r="G343" s="25">
        <v>24000</v>
      </c>
      <c r="H343" s="25">
        <v>24000</v>
      </c>
      <c r="I343" s="25">
        <v>17051.47</v>
      </c>
      <c r="J343" s="25">
        <v>0</v>
      </c>
    </row>
    <row r="344" spans="1:10" x14ac:dyDescent="0.2">
      <c r="A344" s="9"/>
      <c r="B344" s="9"/>
      <c r="C344" s="61" t="s">
        <v>369</v>
      </c>
      <c r="D344" s="61"/>
      <c r="E344" s="61"/>
      <c r="F344" s="61"/>
      <c r="G344" s="26">
        <v>24000</v>
      </c>
      <c r="H344" s="26">
        <v>24000</v>
      </c>
      <c r="I344" s="26">
        <v>17051.47</v>
      </c>
      <c r="J344" s="26">
        <v>71.047791666666669</v>
      </c>
    </row>
    <row r="345" spans="1:10" ht="76.5" x14ac:dyDescent="0.2">
      <c r="A345" s="27"/>
      <c r="B345" s="27"/>
      <c r="C345" s="27"/>
      <c r="D345" s="22" t="s">
        <v>221</v>
      </c>
      <c r="E345" s="23" t="s">
        <v>222</v>
      </c>
      <c r="F345" s="24" t="s">
        <v>441</v>
      </c>
      <c r="G345" s="25">
        <v>0</v>
      </c>
      <c r="H345" s="25">
        <v>0</v>
      </c>
      <c r="I345" s="25">
        <v>17051.47</v>
      </c>
      <c r="J345" s="25">
        <v>0</v>
      </c>
    </row>
    <row r="346" spans="1:10" x14ac:dyDescent="0.2">
      <c r="A346" s="64" t="s">
        <v>459</v>
      </c>
      <c r="B346" s="64"/>
      <c r="C346" s="64"/>
      <c r="D346" s="64"/>
      <c r="E346" s="64"/>
      <c r="F346" s="64"/>
      <c r="G346" s="21">
        <v>11000</v>
      </c>
      <c r="H346" s="21">
        <v>11000</v>
      </c>
      <c r="I346" s="21">
        <v>0</v>
      </c>
      <c r="J346" s="21">
        <v>0</v>
      </c>
    </row>
    <row r="347" spans="1:10" ht="38.25" x14ac:dyDescent="0.2">
      <c r="A347" s="65" t="s">
        <v>460</v>
      </c>
      <c r="B347" s="65"/>
      <c r="C347" s="65"/>
      <c r="D347" s="22" t="s">
        <v>120</v>
      </c>
      <c r="E347" s="23" t="s">
        <v>121</v>
      </c>
      <c r="F347" s="24" t="s">
        <v>441</v>
      </c>
      <c r="G347" s="25">
        <v>11000</v>
      </c>
      <c r="H347" s="25">
        <v>11000</v>
      </c>
      <c r="I347" s="25">
        <v>0</v>
      </c>
      <c r="J347" s="25">
        <v>0</v>
      </c>
    </row>
    <row r="348" spans="1:10" ht="25.5" x14ac:dyDescent="0.2">
      <c r="A348" s="65" t="s">
        <v>460</v>
      </c>
      <c r="B348" s="65"/>
      <c r="C348" s="65"/>
      <c r="D348" s="22" t="s">
        <v>214</v>
      </c>
      <c r="E348" s="23" t="s">
        <v>215</v>
      </c>
      <c r="F348" s="24" t="s">
        <v>441</v>
      </c>
      <c r="G348" s="25">
        <v>11000</v>
      </c>
      <c r="H348" s="25">
        <v>11000</v>
      </c>
      <c r="I348" s="25">
        <v>0</v>
      </c>
      <c r="J348" s="25">
        <v>0</v>
      </c>
    </row>
    <row r="349" spans="1:10" ht="51" x14ac:dyDescent="0.2">
      <c r="A349" s="65" t="s">
        <v>460</v>
      </c>
      <c r="B349" s="65"/>
      <c r="C349" s="65"/>
      <c r="D349" s="22" t="s">
        <v>218</v>
      </c>
      <c r="E349" s="23" t="s">
        <v>456</v>
      </c>
      <c r="F349" s="24" t="s">
        <v>441</v>
      </c>
      <c r="G349" s="25">
        <v>11000</v>
      </c>
      <c r="H349" s="25">
        <v>11000</v>
      </c>
      <c r="I349" s="25">
        <v>0</v>
      </c>
      <c r="J349" s="25">
        <v>0</v>
      </c>
    </row>
    <row r="350" spans="1:10" x14ac:dyDescent="0.2">
      <c r="A350" s="9"/>
      <c r="B350" s="9"/>
      <c r="C350" s="61" t="s">
        <v>369</v>
      </c>
      <c r="D350" s="61"/>
      <c r="E350" s="61"/>
      <c r="F350" s="61"/>
      <c r="G350" s="26">
        <v>11000</v>
      </c>
      <c r="H350" s="26">
        <v>11000</v>
      </c>
      <c r="I350" s="26">
        <v>0</v>
      </c>
      <c r="J350" s="26">
        <v>0</v>
      </c>
    </row>
    <row r="351" spans="1:10" x14ac:dyDescent="0.2">
      <c r="A351" s="64" t="s">
        <v>461</v>
      </c>
      <c r="B351" s="64"/>
      <c r="C351" s="64"/>
      <c r="D351" s="64"/>
      <c r="E351" s="64"/>
      <c r="F351" s="64"/>
      <c r="G351" s="21">
        <v>40000</v>
      </c>
      <c r="H351" s="21">
        <v>40000</v>
      </c>
      <c r="I351" s="21">
        <v>0</v>
      </c>
      <c r="J351" s="21">
        <v>0</v>
      </c>
    </row>
    <row r="352" spans="1:10" ht="38.25" x14ac:dyDescent="0.2">
      <c r="A352" s="27"/>
      <c r="B352" s="27"/>
      <c r="C352" s="27"/>
      <c r="D352" s="22" t="s">
        <v>120</v>
      </c>
      <c r="E352" s="23" t="s">
        <v>121</v>
      </c>
      <c r="F352" s="24" t="s">
        <v>441</v>
      </c>
      <c r="G352" s="25">
        <v>40000</v>
      </c>
      <c r="H352" s="25">
        <v>40000</v>
      </c>
      <c r="I352" s="25">
        <v>0</v>
      </c>
      <c r="J352" s="25">
        <v>0</v>
      </c>
    </row>
    <row r="353" spans="1:10" ht="25.5" x14ac:dyDescent="0.2">
      <c r="A353" s="27"/>
      <c r="B353" s="27"/>
      <c r="C353" s="27"/>
      <c r="D353" s="22" t="s">
        <v>214</v>
      </c>
      <c r="E353" s="23" t="s">
        <v>215</v>
      </c>
      <c r="F353" s="24" t="s">
        <v>441</v>
      </c>
      <c r="G353" s="25">
        <v>40000</v>
      </c>
      <c r="H353" s="25">
        <v>40000</v>
      </c>
      <c r="I353" s="25">
        <v>0</v>
      </c>
      <c r="J353" s="25">
        <v>0</v>
      </c>
    </row>
    <row r="354" spans="1:10" ht="51" x14ac:dyDescent="0.2">
      <c r="A354" s="27"/>
      <c r="B354" s="27"/>
      <c r="C354" s="27"/>
      <c r="D354" s="22" t="s">
        <v>218</v>
      </c>
      <c r="E354" s="23" t="s">
        <v>456</v>
      </c>
      <c r="F354" s="24" t="s">
        <v>441</v>
      </c>
      <c r="G354" s="25">
        <v>40000</v>
      </c>
      <c r="H354" s="25">
        <v>40000</v>
      </c>
      <c r="I354" s="25">
        <v>0</v>
      </c>
      <c r="J354" s="25">
        <v>0</v>
      </c>
    </row>
    <row r="355" spans="1:10" x14ac:dyDescent="0.2">
      <c r="A355" s="9"/>
      <c r="B355" s="9"/>
      <c r="C355" s="61" t="s">
        <v>369</v>
      </c>
      <c r="D355" s="61"/>
      <c r="E355" s="61"/>
      <c r="F355" s="61"/>
      <c r="G355" s="26">
        <v>40000</v>
      </c>
      <c r="H355" s="26">
        <v>40000</v>
      </c>
      <c r="I355" s="26">
        <v>0</v>
      </c>
      <c r="J355" s="26">
        <v>0</v>
      </c>
    </row>
    <row r="356" spans="1:10" x14ac:dyDescent="0.2">
      <c r="A356" s="64" t="s">
        <v>462</v>
      </c>
      <c r="B356" s="64"/>
      <c r="C356" s="64"/>
      <c r="D356" s="64"/>
      <c r="E356" s="64"/>
      <c r="F356" s="64"/>
      <c r="G356" s="21">
        <v>9000</v>
      </c>
      <c r="H356" s="21">
        <v>9000</v>
      </c>
      <c r="I356" s="21">
        <v>6283.5</v>
      </c>
      <c r="J356" s="21">
        <v>69.816666666666663</v>
      </c>
    </row>
    <row r="357" spans="1:10" ht="38.25" x14ac:dyDescent="0.2">
      <c r="A357" s="27"/>
      <c r="B357" s="27"/>
      <c r="C357" s="27"/>
      <c r="D357" s="22" t="s">
        <v>120</v>
      </c>
      <c r="E357" s="23" t="s">
        <v>121</v>
      </c>
      <c r="F357" s="27"/>
      <c r="G357" s="25">
        <v>9000</v>
      </c>
      <c r="H357" s="25">
        <v>9000</v>
      </c>
      <c r="I357" s="25">
        <v>6283.5</v>
      </c>
      <c r="J357" s="25">
        <v>69.816666666666663</v>
      </c>
    </row>
    <row r="358" spans="1:10" ht="25.5" x14ac:dyDescent="0.2">
      <c r="A358" s="27"/>
      <c r="B358" s="27"/>
      <c r="C358" s="27"/>
      <c r="D358" s="22" t="s">
        <v>214</v>
      </c>
      <c r="E358" s="23" t="s">
        <v>215</v>
      </c>
      <c r="F358" s="27"/>
      <c r="G358" s="25">
        <v>9000</v>
      </c>
      <c r="H358" s="25">
        <v>9000</v>
      </c>
      <c r="I358" s="25">
        <v>6283.5</v>
      </c>
      <c r="J358" s="25">
        <v>0</v>
      </c>
    </row>
    <row r="359" spans="1:10" ht="51" x14ac:dyDescent="0.2">
      <c r="A359" s="27"/>
      <c r="B359" s="27"/>
      <c r="C359" s="27"/>
      <c r="D359" s="22" t="s">
        <v>218</v>
      </c>
      <c r="E359" s="23" t="s">
        <v>456</v>
      </c>
      <c r="F359" s="27"/>
      <c r="G359" s="25">
        <v>9000</v>
      </c>
      <c r="H359" s="25">
        <v>9000</v>
      </c>
      <c r="I359" s="25">
        <v>6283.5</v>
      </c>
      <c r="J359" s="25">
        <v>0</v>
      </c>
    </row>
    <row r="360" spans="1:10" x14ac:dyDescent="0.2">
      <c r="A360" s="9"/>
      <c r="B360" s="9"/>
      <c r="C360" s="61" t="s">
        <v>369</v>
      </c>
      <c r="D360" s="61"/>
      <c r="E360" s="61"/>
      <c r="F360" s="61"/>
      <c r="G360" s="26">
        <v>9000</v>
      </c>
      <c r="H360" s="26">
        <v>9000</v>
      </c>
      <c r="I360" s="26">
        <v>6283.5</v>
      </c>
      <c r="J360" s="26">
        <v>69.816666666666663</v>
      </c>
    </row>
    <row r="361" spans="1:10" ht="76.5" x14ac:dyDescent="0.2">
      <c r="A361" s="27"/>
      <c r="B361" s="27"/>
      <c r="C361" s="27"/>
      <c r="D361" s="22" t="s">
        <v>221</v>
      </c>
      <c r="E361" s="23" t="s">
        <v>222</v>
      </c>
      <c r="F361" s="27"/>
      <c r="G361" s="25">
        <v>0</v>
      </c>
      <c r="H361" s="25">
        <v>0</v>
      </c>
      <c r="I361" s="25">
        <v>6283.5</v>
      </c>
      <c r="J361" s="25">
        <v>0</v>
      </c>
    </row>
    <row r="362" spans="1:10" x14ac:dyDescent="0.2">
      <c r="A362" s="64" t="s">
        <v>463</v>
      </c>
      <c r="B362" s="64"/>
      <c r="C362" s="64"/>
      <c r="D362" s="64"/>
      <c r="E362" s="64"/>
      <c r="F362" s="64"/>
      <c r="G362" s="21">
        <v>20000</v>
      </c>
      <c r="H362" s="21">
        <v>20000</v>
      </c>
      <c r="I362" s="21">
        <v>18550.310000000001</v>
      </c>
      <c r="J362" s="21">
        <v>92.751550000000009</v>
      </c>
    </row>
    <row r="363" spans="1:10" ht="38.25" x14ac:dyDescent="0.2">
      <c r="A363" s="27"/>
      <c r="B363" s="27"/>
      <c r="C363" s="27"/>
      <c r="D363" s="22" t="s">
        <v>120</v>
      </c>
      <c r="E363" s="23" t="s">
        <v>121</v>
      </c>
      <c r="F363" s="24" t="s">
        <v>441</v>
      </c>
      <c r="G363" s="25">
        <v>20000</v>
      </c>
      <c r="H363" s="25">
        <v>20000</v>
      </c>
      <c r="I363" s="25">
        <v>18550.310000000001</v>
      </c>
      <c r="J363" s="25">
        <v>92.751550000000009</v>
      </c>
    </row>
    <row r="364" spans="1:10" ht="25.5" x14ac:dyDescent="0.2">
      <c r="A364" s="27"/>
      <c r="B364" s="27"/>
      <c r="C364" s="27"/>
      <c r="D364" s="22" t="s">
        <v>214</v>
      </c>
      <c r="E364" s="23" t="s">
        <v>215</v>
      </c>
      <c r="F364" s="24" t="s">
        <v>441</v>
      </c>
      <c r="G364" s="25">
        <v>20000</v>
      </c>
      <c r="H364" s="25">
        <v>20000</v>
      </c>
      <c r="I364" s="25">
        <v>18550.310000000001</v>
      </c>
      <c r="J364" s="25">
        <v>0</v>
      </c>
    </row>
    <row r="365" spans="1:10" ht="51" x14ac:dyDescent="0.2">
      <c r="A365" s="27"/>
      <c r="B365" s="27"/>
      <c r="C365" s="27"/>
      <c r="D365" s="22" t="s">
        <v>218</v>
      </c>
      <c r="E365" s="23" t="s">
        <v>456</v>
      </c>
      <c r="F365" s="24" t="s">
        <v>441</v>
      </c>
      <c r="G365" s="25">
        <v>20000</v>
      </c>
      <c r="H365" s="25">
        <v>20000</v>
      </c>
      <c r="I365" s="25">
        <v>18550.310000000001</v>
      </c>
      <c r="J365" s="25">
        <v>0</v>
      </c>
    </row>
    <row r="366" spans="1:10" x14ac:dyDescent="0.2">
      <c r="A366" s="9"/>
      <c r="B366" s="9"/>
      <c r="C366" s="61" t="s">
        <v>369</v>
      </c>
      <c r="D366" s="61"/>
      <c r="E366" s="61"/>
      <c r="F366" s="61"/>
      <c r="G366" s="26">
        <v>20000</v>
      </c>
      <c r="H366" s="26">
        <v>20000</v>
      </c>
      <c r="I366" s="26">
        <v>18550.310000000001</v>
      </c>
      <c r="J366" s="26">
        <v>92.751550000000009</v>
      </c>
    </row>
    <row r="367" spans="1:10" ht="102" x14ac:dyDescent="0.2">
      <c r="A367" s="27"/>
      <c r="B367" s="27"/>
      <c r="C367" s="27"/>
      <c r="D367" s="22" t="s">
        <v>219</v>
      </c>
      <c r="E367" s="23" t="s">
        <v>220</v>
      </c>
      <c r="F367" s="24" t="s">
        <v>441</v>
      </c>
      <c r="G367" s="25">
        <v>0</v>
      </c>
      <c r="H367" s="25">
        <v>0</v>
      </c>
      <c r="I367" s="25">
        <v>18550.310000000001</v>
      </c>
      <c r="J367" s="25">
        <v>0</v>
      </c>
    </row>
    <row r="368" spans="1:10" x14ac:dyDescent="0.2">
      <c r="A368" s="64" t="s">
        <v>464</v>
      </c>
      <c r="B368" s="64"/>
      <c r="C368" s="64"/>
      <c r="D368" s="64"/>
      <c r="E368" s="64"/>
      <c r="F368" s="64"/>
      <c r="G368" s="21">
        <v>60000</v>
      </c>
      <c r="H368" s="21">
        <v>60000</v>
      </c>
      <c r="I368" s="21">
        <v>59839.38</v>
      </c>
      <c r="J368" s="21">
        <v>99.732299999999995</v>
      </c>
    </row>
    <row r="369" spans="1:11" ht="38.25" x14ac:dyDescent="0.2">
      <c r="A369" s="27"/>
      <c r="B369" s="27"/>
      <c r="C369" s="27"/>
      <c r="D369" s="22" t="s">
        <v>120</v>
      </c>
      <c r="E369" s="23" t="s">
        <v>121</v>
      </c>
      <c r="F369" s="24" t="s">
        <v>419</v>
      </c>
      <c r="G369" s="25">
        <v>60000</v>
      </c>
      <c r="H369" s="25">
        <v>60000</v>
      </c>
      <c r="I369" s="25">
        <v>59839.38</v>
      </c>
      <c r="J369" s="25">
        <v>99.732299999999995</v>
      </c>
    </row>
    <row r="370" spans="1:11" ht="25.5" x14ac:dyDescent="0.2">
      <c r="A370" s="27"/>
      <c r="B370" s="27"/>
      <c r="C370" s="27"/>
      <c r="D370" s="22" t="s">
        <v>214</v>
      </c>
      <c r="E370" s="23" t="s">
        <v>215</v>
      </c>
      <c r="F370" s="24" t="s">
        <v>419</v>
      </c>
      <c r="G370" s="25">
        <v>60000</v>
      </c>
      <c r="H370" s="25">
        <v>60000</v>
      </c>
      <c r="I370" s="25">
        <v>59839.38</v>
      </c>
      <c r="J370" s="25">
        <v>0</v>
      </c>
    </row>
    <row r="371" spans="1:11" ht="25.5" x14ac:dyDescent="0.2">
      <c r="A371" s="27"/>
      <c r="B371" s="27"/>
      <c r="C371" s="27"/>
      <c r="D371" s="22" t="s">
        <v>218</v>
      </c>
      <c r="E371" s="23" t="s">
        <v>215</v>
      </c>
      <c r="F371" s="24" t="s">
        <v>419</v>
      </c>
      <c r="G371" s="25">
        <v>60000</v>
      </c>
      <c r="H371" s="25">
        <v>60000</v>
      </c>
      <c r="I371" s="25">
        <v>59839.38</v>
      </c>
      <c r="J371" s="25">
        <v>0</v>
      </c>
    </row>
    <row r="372" spans="1:11" x14ac:dyDescent="0.2">
      <c r="A372" s="9"/>
      <c r="B372" s="9"/>
      <c r="C372" s="61" t="s">
        <v>369</v>
      </c>
      <c r="D372" s="61"/>
      <c r="E372" s="61"/>
      <c r="F372" s="61"/>
      <c r="G372" s="26">
        <v>10000</v>
      </c>
      <c r="H372" s="26">
        <v>10000</v>
      </c>
      <c r="I372" s="26">
        <v>13634.43</v>
      </c>
      <c r="J372" s="26">
        <v>136.34</v>
      </c>
    </row>
    <row r="373" spans="1:11" x14ac:dyDescent="0.2">
      <c r="A373" s="9"/>
      <c r="B373" s="9"/>
      <c r="C373" s="61" t="s">
        <v>418</v>
      </c>
      <c r="D373" s="61"/>
      <c r="E373" s="61"/>
      <c r="F373" s="61"/>
      <c r="G373" s="26">
        <v>50000</v>
      </c>
      <c r="H373" s="26">
        <v>50000</v>
      </c>
      <c r="I373" s="26">
        <v>46204.95</v>
      </c>
      <c r="J373" s="26">
        <v>92.41</v>
      </c>
      <c r="K373" s="5"/>
    </row>
    <row r="374" spans="1:11" ht="76.5" x14ac:dyDescent="0.2">
      <c r="A374" s="27"/>
      <c r="B374" s="27"/>
      <c r="C374" s="27"/>
      <c r="D374" s="22" t="s">
        <v>221</v>
      </c>
      <c r="E374" s="23" t="s">
        <v>222</v>
      </c>
      <c r="F374" s="24" t="s">
        <v>419</v>
      </c>
      <c r="G374" s="25">
        <v>0</v>
      </c>
      <c r="H374" s="25">
        <v>0</v>
      </c>
      <c r="I374" s="25">
        <v>59839.38</v>
      </c>
      <c r="J374" s="25">
        <v>0</v>
      </c>
    </row>
    <row r="375" spans="1:11" x14ac:dyDescent="0.2">
      <c r="A375" s="64" t="s">
        <v>465</v>
      </c>
      <c r="B375" s="64"/>
      <c r="C375" s="64"/>
      <c r="D375" s="64"/>
      <c r="E375" s="64"/>
      <c r="F375" s="64"/>
      <c r="G375" s="21">
        <v>30000</v>
      </c>
      <c r="H375" s="21">
        <v>30000</v>
      </c>
      <c r="I375" s="21">
        <v>24852.5</v>
      </c>
      <c r="J375" s="21">
        <v>82.841666666666654</v>
      </c>
    </row>
    <row r="376" spans="1:11" ht="38.25" x14ac:dyDescent="0.2">
      <c r="A376" s="27"/>
      <c r="B376" s="27"/>
      <c r="C376" s="27"/>
      <c r="D376" s="22" t="s">
        <v>120</v>
      </c>
      <c r="E376" s="23" t="s">
        <v>121</v>
      </c>
      <c r="F376" s="27"/>
      <c r="G376" s="25">
        <v>30000</v>
      </c>
      <c r="H376" s="25">
        <v>30000</v>
      </c>
      <c r="I376" s="25">
        <v>24852.5</v>
      </c>
      <c r="J376" s="25">
        <v>82.841666666666654</v>
      </c>
    </row>
    <row r="377" spans="1:11" ht="25.5" x14ac:dyDescent="0.2">
      <c r="A377" s="27"/>
      <c r="B377" s="27"/>
      <c r="C377" s="27"/>
      <c r="D377" s="22" t="s">
        <v>214</v>
      </c>
      <c r="E377" s="23" t="s">
        <v>215</v>
      </c>
      <c r="F377" s="27"/>
      <c r="G377" s="25">
        <v>30000</v>
      </c>
      <c r="H377" s="25">
        <v>30000</v>
      </c>
      <c r="I377" s="25">
        <v>24852.5</v>
      </c>
      <c r="J377" s="25">
        <v>0</v>
      </c>
    </row>
    <row r="378" spans="1:11" ht="51" x14ac:dyDescent="0.2">
      <c r="A378" s="27"/>
      <c r="B378" s="27"/>
      <c r="C378" s="27"/>
      <c r="D378" s="22" t="s">
        <v>218</v>
      </c>
      <c r="E378" s="23" t="s">
        <v>456</v>
      </c>
      <c r="F378" s="27"/>
      <c r="G378" s="25">
        <v>30000</v>
      </c>
      <c r="H378" s="25">
        <v>30000</v>
      </c>
      <c r="I378" s="25">
        <v>24852.5</v>
      </c>
      <c r="J378" s="25">
        <v>0</v>
      </c>
    </row>
    <row r="379" spans="1:11" x14ac:dyDescent="0.2">
      <c r="A379" s="9"/>
      <c r="B379" s="9"/>
      <c r="C379" s="61" t="s">
        <v>369</v>
      </c>
      <c r="D379" s="61"/>
      <c r="E379" s="61"/>
      <c r="F379" s="61"/>
      <c r="G379" s="26">
        <v>30000</v>
      </c>
      <c r="H379" s="26">
        <v>30000</v>
      </c>
      <c r="I379" s="26">
        <v>24852.5</v>
      </c>
      <c r="J379" s="26">
        <v>82.841666666666654</v>
      </c>
    </row>
    <row r="380" spans="1:11" ht="76.5" x14ac:dyDescent="0.2">
      <c r="A380" s="27"/>
      <c r="B380" s="27"/>
      <c r="C380" s="27"/>
      <c r="D380" s="22" t="s">
        <v>221</v>
      </c>
      <c r="E380" s="23" t="s">
        <v>222</v>
      </c>
      <c r="F380" s="27"/>
      <c r="G380" s="25">
        <v>0</v>
      </c>
      <c r="H380" s="25">
        <v>0</v>
      </c>
      <c r="I380" s="25">
        <v>24852.5</v>
      </c>
      <c r="J380" s="25">
        <v>0</v>
      </c>
    </row>
    <row r="381" spans="1:11" x14ac:dyDescent="0.2">
      <c r="A381" s="64" t="s">
        <v>466</v>
      </c>
      <c r="B381" s="64"/>
      <c r="C381" s="64"/>
      <c r="D381" s="64"/>
      <c r="E381" s="64"/>
      <c r="F381" s="64"/>
      <c r="G381" s="21">
        <v>5000</v>
      </c>
      <c r="H381" s="21">
        <v>5000</v>
      </c>
      <c r="I381" s="21">
        <v>0</v>
      </c>
      <c r="J381" s="21">
        <v>0</v>
      </c>
    </row>
    <row r="382" spans="1:11" ht="38.25" x14ac:dyDescent="0.2">
      <c r="A382" s="27"/>
      <c r="B382" s="27"/>
      <c r="C382" s="27"/>
      <c r="D382" s="22" t="s">
        <v>120</v>
      </c>
      <c r="E382" s="23" t="s">
        <v>121</v>
      </c>
      <c r="F382" s="27"/>
      <c r="G382" s="25">
        <v>5000</v>
      </c>
      <c r="H382" s="25">
        <v>5000</v>
      </c>
      <c r="I382" s="25">
        <v>0</v>
      </c>
      <c r="J382" s="25">
        <v>0</v>
      </c>
    </row>
    <row r="383" spans="1:11" ht="25.5" x14ac:dyDescent="0.2">
      <c r="A383" s="27"/>
      <c r="B383" s="27"/>
      <c r="C383" s="27"/>
      <c r="D383" s="22" t="s">
        <v>141</v>
      </c>
      <c r="E383" s="23" t="s">
        <v>142</v>
      </c>
      <c r="F383" s="27"/>
      <c r="G383" s="25">
        <v>5000</v>
      </c>
      <c r="H383" s="25">
        <v>5000</v>
      </c>
      <c r="I383" s="25">
        <v>0</v>
      </c>
      <c r="J383" s="25">
        <v>0</v>
      </c>
    </row>
    <row r="384" spans="1:11" ht="25.5" x14ac:dyDescent="0.2">
      <c r="A384" s="27"/>
      <c r="B384" s="27"/>
      <c r="C384" s="27"/>
      <c r="D384" s="22" t="s">
        <v>165</v>
      </c>
      <c r="E384" s="23" t="s">
        <v>166</v>
      </c>
      <c r="F384" s="27"/>
      <c r="G384" s="25">
        <v>5000</v>
      </c>
      <c r="H384" s="25">
        <v>5000</v>
      </c>
      <c r="I384" s="25">
        <v>0</v>
      </c>
      <c r="J384" s="25">
        <v>0</v>
      </c>
    </row>
    <row r="385" spans="1:10" x14ac:dyDescent="0.2">
      <c r="A385" s="9"/>
      <c r="B385" s="9"/>
      <c r="C385" s="61" t="s">
        <v>369</v>
      </c>
      <c r="D385" s="61"/>
      <c r="E385" s="61"/>
      <c r="F385" s="61"/>
      <c r="G385" s="26">
        <v>5000</v>
      </c>
      <c r="H385" s="26">
        <v>5000</v>
      </c>
      <c r="I385" s="26">
        <v>0</v>
      </c>
      <c r="J385" s="26">
        <v>0</v>
      </c>
    </row>
    <row r="386" spans="1:10" x14ac:dyDescent="0.2">
      <c r="A386" s="64" t="s">
        <v>467</v>
      </c>
      <c r="B386" s="64"/>
      <c r="C386" s="64"/>
      <c r="D386" s="64"/>
      <c r="E386" s="64"/>
      <c r="F386" s="64"/>
      <c r="G386" s="21">
        <v>30000</v>
      </c>
      <c r="H386" s="21">
        <v>30000</v>
      </c>
      <c r="I386" s="21">
        <v>8565.57</v>
      </c>
      <c r="J386" s="21">
        <v>28.5519</v>
      </c>
    </row>
    <row r="387" spans="1:10" ht="38.25" x14ac:dyDescent="0.2">
      <c r="A387" s="27"/>
      <c r="B387" s="27"/>
      <c r="C387" s="27"/>
      <c r="D387" s="22" t="s">
        <v>120</v>
      </c>
      <c r="E387" s="23" t="s">
        <v>121</v>
      </c>
      <c r="F387" s="24" t="s">
        <v>441</v>
      </c>
      <c r="G387" s="25">
        <v>30000</v>
      </c>
      <c r="H387" s="25">
        <v>30000</v>
      </c>
      <c r="I387" s="25">
        <v>8565.57</v>
      </c>
      <c r="J387" s="25">
        <v>28.5519</v>
      </c>
    </row>
    <row r="388" spans="1:10" ht="25.5" x14ac:dyDescent="0.2">
      <c r="A388" s="27"/>
      <c r="B388" s="27"/>
      <c r="C388" s="27"/>
      <c r="D388" s="22" t="s">
        <v>214</v>
      </c>
      <c r="E388" s="23" t="s">
        <v>215</v>
      </c>
      <c r="F388" s="24" t="s">
        <v>441</v>
      </c>
      <c r="G388" s="25">
        <v>30000</v>
      </c>
      <c r="H388" s="25">
        <v>30000</v>
      </c>
      <c r="I388" s="25">
        <v>8565.57</v>
      </c>
      <c r="J388" s="25">
        <v>0</v>
      </c>
    </row>
    <row r="389" spans="1:10" ht="51" x14ac:dyDescent="0.2">
      <c r="A389" s="27"/>
      <c r="B389" s="27"/>
      <c r="C389" s="27"/>
      <c r="D389" s="22" t="s">
        <v>218</v>
      </c>
      <c r="E389" s="23" t="s">
        <v>456</v>
      </c>
      <c r="F389" s="24" t="s">
        <v>441</v>
      </c>
      <c r="G389" s="25">
        <v>30000</v>
      </c>
      <c r="H389" s="25">
        <v>30000</v>
      </c>
      <c r="I389" s="25">
        <v>8565.57</v>
      </c>
      <c r="J389" s="25">
        <v>0</v>
      </c>
    </row>
    <row r="390" spans="1:10" x14ac:dyDescent="0.2">
      <c r="A390" s="9"/>
      <c r="B390" s="9"/>
      <c r="C390" s="61" t="s">
        <v>357</v>
      </c>
      <c r="D390" s="61"/>
      <c r="E390" s="61"/>
      <c r="F390" s="61"/>
      <c r="G390" s="26">
        <v>25000</v>
      </c>
      <c r="H390" s="26">
        <v>25000</v>
      </c>
      <c r="I390" s="26">
        <v>7137.98</v>
      </c>
      <c r="J390" s="26">
        <v>28.551919999999999</v>
      </c>
    </row>
    <row r="391" spans="1:10" x14ac:dyDescent="0.2">
      <c r="A391" s="9"/>
      <c r="B391" s="9"/>
      <c r="C391" s="61" t="s">
        <v>369</v>
      </c>
      <c r="D391" s="61"/>
      <c r="E391" s="61"/>
      <c r="F391" s="61"/>
      <c r="G391" s="26">
        <v>5000</v>
      </c>
      <c r="H391" s="26">
        <v>5000</v>
      </c>
      <c r="I391" s="26">
        <v>1427.6</v>
      </c>
      <c r="J391" s="26">
        <v>28.552</v>
      </c>
    </row>
    <row r="392" spans="1:10" ht="76.5" x14ac:dyDescent="0.2">
      <c r="A392" s="27"/>
      <c r="B392" s="27"/>
      <c r="C392" s="27"/>
      <c r="D392" s="22" t="s">
        <v>221</v>
      </c>
      <c r="E392" s="23" t="s">
        <v>222</v>
      </c>
      <c r="F392" s="24" t="s">
        <v>441</v>
      </c>
      <c r="G392" s="25">
        <v>0</v>
      </c>
      <c r="H392" s="25">
        <v>0</v>
      </c>
      <c r="I392" s="25">
        <v>8565.57</v>
      </c>
      <c r="J392" s="25">
        <v>0</v>
      </c>
    </row>
    <row r="393" spans="1:10" x14ac:dyDescent="0.2">
      <c r="A393" s="64" t="s">
        <v>468</v>
      </c>
      <c r="B393" s="64"/>
      <c r="C393" s="64"/>
      <c r="D393" s="64"/>
      <c r="E393" s="64"/>
      <c r="F393" s="64"/>
      <c r="G393" s="21">
        <v>1000</v>
      </c>
      <c r="H393" s="21">
        <v>1000</v>
      </c>
      <c r="I393" s="21">
        <v>625</v>
      </c>
      <c r="J393" s="21">
        <v>62.5</v>
      </c>
    </row>
    <row r="394" spans="1:10" ht="38.25" x14ac:dyDescent="0.2">
      <c r="A394" s="27"/>
      <c r="B394" s="27"/>
      <c r="C394" s="27"/>
      <c r="D394" s="22" t="s">
        <v>120</v>
      </c>
      <c r="E394" s="23" t="s">
        <v>121</v>
      </c>
      <c r="F394" s="24" t="s">
        <v>469</v>
      </c>
      <c r="G394" s="25">
        <v>1000</v>
      </c>
      <c r="H394" s="25">
        <v>1000</v>
      </c>
      <c r="I394" s="25">
        <v>625</v>
      </c>
      <c r="J394" s="25">
        <v>62.5</v>
      </c>
    </row>
    <row r="395" spans="1:10" ht="25.5" x14ac:dyDescent="0.2">
      <c r="A395" s="27"/>
      <c r="B395" s="27"/>
      <c r="C395" s="27"/>
      <c r="D395" s="22" t="s">
        <v>214</v>
      </c>
      <c r="E395" s="23" t="s">
        <v>215</v>
      </c>
      <c r="F395" s="24" t="s">
        <v>469</v>
      </c>
      <c r="G395" s="25">
        <v>1000</v>
      </c>
      <c r="H395" s="25">
        <v>1000</v>
      </c>
      <c r="I395" s="25">
        <v>625</v>
      </c>
      <c r="J395" s="25">
        <v>0</v>
      </c>
    </row>
    <row r="396" spans="1:10" ht="51" x14ac:dyDescent="0.2">
      <c r="A396" s="27"/>
      <c r="B396" s="27"/>
      <c r="C396" s="27"/>
      <c r="D396" s="22" t="s">
        <v>218</v>
      </c>
      <c r="E396" s="23" t="s">
        <v>456</v>
      </c>
      <c r="F396" s="24" t="s">
        <v>469</v>
      </c>
      <c r="G396" s="25">
        <v>1000</v>
      </c>
      <c r="H396" s="25">
        <v>1000</v>
      </c>
      <c r="I396" s="25">
        <v>625</v>
      </c>
      <c r="J396" s="25">
        <v>0</v>
      </c>
    </row>
    <row r="397" spans="1:10" x14ac:dyDescent="0.2">
      <c r="A397" s="9"/>
      <c r="B397" s="9"/>
      <c r="C397" s="61" t="s">
        <v>369</v>
      </c>
      <c r="D397" s="61"/>
      <c r="E397" s="61"/>
      <c r="F397" s="61"/>
      <c r="G397" s="26">
        <v>1000</v>
      </c>
      <c r="H397" s="26">
        <v>1000</v>
      </c>
      <c r="I397" s="26">
        <v>625</v>
      </c>
      <c r="J397" s="26">
        <v>62.5</v>
      </c>
    </row>
    <row r="398" spans="1:10" ht="76.5" x14ac:dyDescent="0.2">
      <c r="A398" s="27"/>
      <c r="B398" s="27"/>
      <c r="C398" s="27"/>
      <c r="D398" s="22" t="s">
        <v>221</v>
      </c>
      <c r="E398" s="23" t="s">
        <v>222</v>
      </c>
      <c r="F398" s="24" t="s">
        <v>469</v>
      </c>
      <c r="G398" s="25">
        <v>0</v>
      </c>
      <c r="H398" s="25">
        <v>0</v>
      </c>
      <c r="I398" s="25">
        <v>625</v>
      </c>
      <c r="J398" s="25">
        <v>0</v>
      </c>
    </row>
    <row r="399" spans="1:10" x14ac:dyDescent="0.2">
      <c r="A399" s="64" t="s">
        <v>470</v>
      </c>
      <c r="B399" s="64"/>
      <c r="C399" s="64"/>
      <c r="D399" s="64"/>
      <c r="E399" s="64"/>
      <c r="F399" s="64"/>
      <c r="G399" s="21">
        <v>6000</v>
      </c>
      <c r="H399" s="21">
        <v>6000</v>
      </c>
      <c r="I399" s="21">
        <v>2880.96</v>
      </c>
      <c r="J399" s="21">
        <v>48.016000000000005</v>
      </c>
    </row>
    <row r="400" spans="1:10" ht="38.25" x14ac:dyDescent="0.2">
      <c r="A400" s="27"/>
      <c r="B400" s="27"/>
      <c r="C400" s="27"/>
      <c r="D400" s="22" t="s">
        <v>120</v>
      </c>
      <c r="E400" s="23" t="s">
        <v>121</v>
      </c>
      <c r="F400" s="27"/>
      <c r="G400" s="25">
        <v>6000</v>
      </c>
      <c r="H400" s="25">
        <v>6000</v>
      </c>
      <c r="I400" s="25">
        <v>2880.96</v>
      </c>
      <c r="J400" s="25">
        <v>48.016000000000005</v>
      </c>
    </row>
    <row r="401" spans="1:10" ht="25.5" x14ac:dyDescent="0.2">
      <c r="A401" s="27"/>
      <c r="B401" s="27"/>
      <c r="C401" s="27"/>
      <c r="D401" s="22" t="s">
        <v>214</v>
      </c>
      <c r="E401" s="23" t="s">
        <v>215</v>
      </c>
      <c r="F401" s="27"/>
      <c r="G401" s="25">
        <v>6000</v>
      </c>
      <c r="H401" s="25">
        <v>6000</v>
      </c>
      <c r="I401" s="25">
        <v>2880.96</v>
      </c>
      <c r="J401" s="25">
        <v>0</v>
      </c>
    </row>
    <row r="402" spans="1:10" ht="51" x14ac:dyDescent="0.2">
      <c r="A402" s="27"/>
      <c r="B402" s="27"/>
      <c r="C402" s="27"/>
      <c r="D402" s="22" t="s">
        <v>218</v>
      </c>
      <c r="E402" s="23" t="s">
        <v>456</v>
      </c>
      <c r="F402" s="27"/>
      <c r="G402" s="25">
        <v>6000</v>
      </c>
      <c r="H402" s="25">
        <v>6000</v>
      </c>
      <c r="I402" s="25">
        <v>2880.96</v>
      </c>
      <c r="J402" s="25">
        <v>0</v>
      </c>
    </row>
    <row r="403" spans="1:10" x14ac:dyDescent="0.2">
      <c r="A403" s="9"/>
      <c r="B403" s="9"/>
      <c r="C403" s="61" t="s">
        <v>369</v>
      </c>
      <c r="D403" s="61"/>
      <c r="E403" s="61"/>
      <c r="F403" s="61"/>
      <c r="G403" s="26">
        <v>1000</v>
      </c>
      <c r="H403" s="26">
        <v>1000</v>
      </c>
      <c r="I403" s="26">
        <v>0</v>
      </c>
      <c r="J403" s="26">
        <v>0</v>
      </c>
    </row>
    <row r="404" spans="1:10" x14ac:dyDescent="0.2">
      <c r="A404" s="9"/>
      <c r="B404" s="9"/>
      <c r="C404" s="61" t="s">
        <v>418</v>
      </c>
      <c r="D404" s="61"/>
      <c r="E404" s="61"/>
      <c r="F404" s="61"/>
      <c r="G404" s="26">
        <v>5000</v>
      </c>
      <c r="H404" s="26">
        <v>5000</v>
      </c>
      <c r="I404" s="26">
        <v>2880.96</v>
      </c>
      <c r="J404" s="26">
        <v>57.62</v>
      </c>
    </row>
    <row r="405" spans="1:10" ht="76.5" x14ac:dyDescent="0.2">
      <c r="A405" s="27"/>
      <c r="B405" s="27"/>
      <c r="C405" s="27"/>
      <c r="D405" s="22" t="s">
        <v>221</v>
      </c>
      <c r="E405" s="23" t="s">
        <v>222</v>
      </c>
      <c r="F405" s="27"/>
      <c r="G405" s="25">
        <v>0</v>
      </c>
      <c r="H405" s="25">
        <v>0</v>
      </c>
      <c r="I405" s="25">
        <v>2880.96</v>
      </c>
      <c r="J405" s="25">
        <v>0</v>
      </c>
    </row>
    <row r="406" spans="1:10" x14ac:dyDescent="0.2">
      <c r="A406" s="64" t="s">
        <v>471</v>
      </c>
      <c r="B406" s="64"/>
      <c r="C406" s="64"/>
      <c r="D406" s="64"/>
      <c r="E406" s="64"/>
      <c r="F406" s="64"/>
      <c r="G406" s="21">
        <v>4000</v>
      </c>
      <c r="H406" s="21">
        <v>4000</v>
      </c>
      <c r="I406" s="21">
        <v>0</v>
      </c>
      <c r="J406" s="21">
        <v>0</v>
      </c>
    </row>
    <row r="407" spans="1:10" ht="38.25" x14ac:dyDescent="0.2">
      <c r="A407" s="27"/>
      <c r="B407" s="27"/>
      <c r="C407" s="27"/>
      <c r="D407" s="22" t="s">
        <v>120</v>
      </c>
      <c r="E407" s="23" t="s">
        <v>121</v>
      </c>
      <c r="F407" s="24" t="s">
        <v>472</v>
      </c>
      <c r="G407" s="25">
        <v>4000</v>
      </c>
      <c r="H407" s="25">
        <v>4000</v>
      </c>
      <c r="I407" s="25">
        <v>0</v>
      </c>
      <c r="J407" s="25">
        <v>0</v>
      </c>
    </row>
    <row r="408" spans="1:10" ht="25.5" x14ac:dyDescent="0.2">
      <c r="A408" s="27"/>
      <c r="B408" s="27"/>
      <c r="C408" s="27"/>
      <c r="D408" s="22" t="s">
        <v>214</v>
      </c>
      <c r="E408" s="23" t="s">
        <v>215</v>
      </c>
      <c r="F408" s="24" t="s">
        <v>472</v>
      </c>
      <c r="G408" s="25">
        <v>4000</v>
      </c>
      <c r="H408" s="25">
        <v>4000</v>
      </c>
      <c r="I408" s="25">
        <v>0</v>
      </c>
      <c r="J408" s="25">
        <v>0</v>
      </c>
    </row>
    <row r="409" spans="1:10" ht="51" x14ac:dyDescent="0.2">
      <c r="A409" s="27"/>
      <c r="B409" s="27"/>
      <c r="C409" s="27"/>
      <c r="D409" s="22" t="s">
        <v>218</v>
      </c>
      <c r="E409" s="23" t="s">
        <v>456</v>
      </c>
      <c r="F409" s="24" t="s">
        <v>472</v>
      </c>
      <c r="G409" s="25">
        <v>4000</v>
      </c>
      <c r="H409" s="25">
        <v>4000</v>
      </c>
      <c r="I409" s="25">
        <v>0</v>
      </c>
      <c r="J409" s="25">
        <v>0</v>
      </c>
    </row>
    <row r="410" spans="1:10" x14ac:dyDescent="0.2">
      <c r="A410" s="9"/>
      <c r="B410" s="9"/>
      <c r="C410" s="61" t="s">
        <v>369</v>
      </c>
      <c r="D410" s="61"/>
      <c r="E410" s="61"/>
      <c r="F410" s="61"/>
      <c r="G410" s="26">
        <v>4000</v>
      </c>
      <c r="H410" s="26">
        <v>4000</v>
      </c>
      <c r="I410" s="26">
        <v>0</v>
      </c>
      <c r="J410" s="26">
        <v>0</v>
      </c>
    </row>
    <row r="411" spans="1:10" x14ac:dyDescent="0.2">
      <c r="A411" s="72" t="s">
        <v>473</v>
      </c>
      <c r="B411" s="72"/>
      <c r="C411" s="72"/>
      <c r="D411" s="72"/>
      <c r="E411" s="72"/>
      <c r="F411" s="72"/>
      <c r="G411" s="21">
        <v>40000</v>
      </c>
      <c r="H411" s="21">
        <v>40000</v>
      </c>
      <c r="I411" s="21">
        <v>25000</v>
      </c>
      <c r="J411" s="21">
        <v>62.5</v>
      </c>
    </row>
    <row r="412" spans="1:10" ht="38.25" x14ac:dyDescent="0.2">
      <c r="A412" s="27"/>
      <c r="B412" s="27"/>
      <c r="C412" s="27"/>
      <c r="D412" s="22" t="s">
        <v>120</v>
      </c>
      <c r="E412" s="23" t="s">
        <v>121</v>
      </c>
      <c r="F412" s="24" t="s">
        <v>441</v>
      </c>
      <c r="G412" s="25">
        <v>40000</v>
      </c>
      <c r="H412" s="25">
        <v>40000</v>
      </c>
      <c r="I412" s="25">
        <v>25000</v>
      </c>
      <c r="J412" s="25">
        <v>62.5</v>
      </c>
    </row>
    <row r="413" spans="1:10" ht="25.5" x14ac:dyDescent="0.2">
      <c r="A413" s="27"/>
      <c r="B413" s="27"/>
      <c r="C413" s="27"/>
      <c r="D413" s="22" t="s">
        <v>141</v>
      </c>
      <c r="E413" s="23" t="s">
        <v>142</v>
      </c>
      <c r="F413" s="24" t="s">
        <v>441</v>
      </c>
      <c r="G413" s="25">
        <v>40000</v>
      </c>
      <c r="H413" s="25">
        <v>40000</v>
      </c>
      <c r="I413" s="25">
        <v>25000</v>
      </c>
      <c r="J413" s="25">
        <v>0</v>
      </c>
    </row>
    <row r="414" spans="1:10" ht="25.5" x14ac:dyDescent="0.2">
      <c r="A414" s="27"/>
      <c r="B414" s="27"/>
      <c r="C414" s="27"/>
      <c r="D414" s="22" t="s">
        <v>165</v>
      </c>
      <c r="E414" s="23" t="s">
        <v>166</v>
      </c>
      <c r="F414" s="24" t="s">
        <v>441</v>
      </c>
      <c r="G414" s="25">
        <v>40000</v>
      </c>
      <c r="H414" s="25">
        <v>40000</v>
      </c>
      <c r="I414" s="25">
        <v>25000</v>
      </c>
      <c r="J414" s="25">
        <v>0</v>
      </c>
    </row>
    <row r="415" spans="1:10" x14ac:dyDescent="0.2">
      <c r="A415" s="9"/>
      <c r="B415" s="9"/>
      <c r="C415" s="61" t="s">
        <v>369</v>
      </c>
      <c r="D415" s="61"/>
      <c r="E415" s="61"/>
      <c r="F415" s="61"/>
      <c r="G415" s="26">
        <v>40000</v>
      </c>
      <c r="H415" s="26">
        <v>40000</v>
      </c>
      <c r="I415" s="26">
        <v>25000</v>
      </c>
      <c r="J415" s="26">
        <v>62.5</v>
      </c>
    </row>
    <row r="416" spans="1:10" ht="25.5" x14ac:dyDescent="0.2">
      <c r="A416" s="27"/>
      <c r="B416" s="27"/>
      <c r="C416" s="27"/>
      <c r="D416" s="22" t="s">
        <v>183</v>
      </c>
      <c r="E416" s="23" t="s">
        <v>184</v>
      </c>
      <c r="F416" s="27"/>
      <c r="G416" s="25">
        <v>0</v>
      </c>
      <c r="H416" s="25">
        <v>0</v>
      </c>
      <c r="I416" s="25">
        <v>25000</v>
      </c>
      <c r="J416" s="25">
        <v>0</v>
      </c>
    </row>
    <row r="417" spans="1:11" ht="14.25" x14ac:dyDescent="0.2">
      <c r="A417" s="19"/>
      <c r="B417" s="63" t="s">
        <v>474</v>
      </c>
      <c r="C417" s="63"/>
      <c r="D417" s="63"/>
      <c r="E417" s="63"/>
      <c r="F417" s="63"/>
      <c r="G417" s="20">
        <v>66000</v>
      </c>
      <c r="H417" s="20">
        <v>66000</v>
      </c>
      <c r="I417" s="20">
        <v>15750.31</v>
      </c>
      <c r="J417" s="20">
        <v>23.864106060606058</v>
      </c>
    </row>
    <row r="418" spans="1:11" x14ac:dyDescent="0.2">
      <c r="A418" s="64" t="s">
        <v>475</v>
      </c>
      <c r="B418" s="64"/>
      <c r="C418" s="64"/>
      <c r="D418" s="64"/>
      <c r="E418" s="64"/>
      <c r="F418" s="64"/>
      <c r="G418" s="21">
        <v>30000</v>
      </c>
      <c r="H418" s="21">
        <v>30000</v>
      </c>
      <c r="I418" s="21">
        <v>15750.31</v>
      </c>
      <c r="J418" s="21">
        <v>52.501033333333332</v>
      </c>
    </row>
    <row r="419" spans="1:11" ht="38.25" x14ac:dyDescent="0.2">
      <c r="A419" s="65" t="s">
        <v>123</v>
      </c>
      <c r="B419" s="65"/>
      <c r="C419" s="65"/>
      <c r="D419" s="22" t="s">
        <v>120</v>
      </c>
      <c r="E419" s="23" t="s">
        <v>121</v>
      </c>
      <c r="F419" s="24" t="s">
        <v>419</v>
      </c>
      <c r="G419" s="25">
        <v>30000</v>
      </c>
      <c r="H419" s="25">
        <v>30000</v>
      </c>
      <c r="I419" s="25">
        <v>15750.31</v>
      </c>
      <c r="J419" s="25">
        <v>52.501033333333332</v>
      </c>
    </row>
    <row r="420" spans="1:11" ht="25.5" x14ac:dyDescent="0.2">
      <c r="A420" s="65" t="s">
        <v>123</v>
      </c>
      <c r="B420" s="65"/>
      <c r="C420" s="65"/>
      <c r="D420" s="22" t="s">
        <v>214</v>
      </c>
      <c r="E420" s="23" t="s">
        <v>215</v>
      </c>
      <c r="F420" s="24" t="s">
        <v>419</v>
      </c>
      <c r="G420" s="25">
        <v>30000</v>
      </c>
      <c r="H420" s="25">
        <v>30000</v>
      </c>
      <c r="I420" s="25">
        <v>15750.31</v>
      </c>
      <c r="J420" s="25">
        <v>0</v>
      </c>
    </row>
    <row r="421" spans="1:11" ht="25.5" x14ac:dyDescent="0.2">
      <c r="A421" s="65" t="s">
        <v>123</v>
      </c>
      <c r="B421" s="65"/>
      <c r="C421" s="65"/>
      <c r="D421" s="22" t="s">
        <v>218</v>
      </c>
      <c r="E421" s="23" t="s">
        <v>215</v>
      </c>
      <c r="F421" s="24" t="s">
        <v>419</v>
      </c>
      <c r="G421" s="25">
        <v>30000</v>
      </c>
      <c r="H421" s="25">
        <v>30000</v>
      </c>
      <c r="I421" s="25">
        <v>15750.31</v>
      </c>
      <c r="J421" s="25">
        <v>0</v>
      </c>
    </row>
    <row r="422" spans="1:11" x14ac:dyDescent="0.2">
      <c r="A422" s="9"/>
      <c r="B422" s="9"/>
      <c r="C422" s="61" t="s">
        <v>357</v>
      </c>
      <c r="D422" s="61"/>
      <c r="E422" s="61"/>
      <c r="F422" s="61"/>
      <c r="G422" s="26">
        <v>10000</v>
      </c>
      <c r="H422" s="26">
        <v>10000</v>
      </c>
      <c r="I422" s="26">
        <v>5250.1</v>
      </c>
      <c r="J422" s="26">
        <v>52.501000000000005</v>
      </c>
    </row>
    <row r="423" spans="1:11" x14ac:dyDescent="0.2">
      <c r="A423" s="9"/>
      <c r="B423" s="9"/>
      <c r="C423" s="61" t="s">
        <v>369</v>
      </c>
      <c r="D423" s="61"/>
      <c r="E423" s="61"/>
      <c r="F423" s="61"/>
      <c r="G423" s="26">
        <v>20000</v>
      </c>
      <c r="H423" s="26">
        <v>20000</v>
      </c>
      <c r="I423" s="26">
        <v>10500.21</v>
      </c>
      <c r="J423" s="26">
        <v>52.501049999999992</v>
      </c>
      <c r="K423" s="5"/>
    </row>
    <row r="424" spans="1:11" x14ac:dyDescent="0.2">
      <c r="A424" s="9"/>
      <c r="B424" s="9"/>
      <c r="C424" s="61" t="s">
        <v>418</v>
      </c>
      <c r="D424" s="61"/>
      <c r="E424" s="61"/>
      <c r="F424" s="61"/>
      <c r="G424" s="26">
        <v>0</v>
      </c>
      <c r="H424" s="26">
        <v>0</v>
      </c>
      <c r="I424" s="26">
        <v>0</v>
      </c>
      <c r="J424" s="26">
        <v>0</v>
      </c>
    </row>
    <row r="425" spans="1:11" ht="76.5" x14ac:dyDescent="0.2">
      <c r="A425" s="65" t="s">
        <v>123</v>
      </c>
      <c r="B425" s="65"/>
      <c r="C425" s="65"/>
      <c r="D425" s="22" t="s">
        <v>221</v>
      </c>
      <c r="E425" s="23" t="s">
        <v>222</v>
      </c>
      <c r="F425" s="24" t="s">
        <v>419</v>
      </c>
      <c r="G425" s="25">
        <v>0</v>
      </c>
      <c r="H425" s="25">
        <v>0</v>
      </c>
      <c r="I425" s="25">
        <v>15750.31</v>
      </c>
      <c r="J425" s="25">
        <v>0</v>
      </c>
    </row>
    <row r="426" spans="1:11" x14ac:dyDescent="0.2">
      <c r="A426" s="64" t="s">
        <v>476</v>
      </c>
      <c r="B426" s="64"/>
      <c r="C426" s="64"/>
      <c r="D426" s="64"/>
      <c r="E426" s="64"/>
      <c r="F426" s="64"/>
      <c r="G426" s="21">
        <v>10000</v>
      </c>
      <c r="H426" s="21">
        <v>10000</v>
      </c>
      <c r="I426" s="21">
        <v>0</v>
      </c>
      <c r="J426" s="21">
        <v>0</v>
      </c>
    </row>
    <row r="427" spans="1:11" ht="38.25" x14ac:dyDescent="0.2">
      <c r="A427" s="27"/>
      <c r="B427" s="27"/>
      <c r="C427" s="27"/>
      <c r="D427" s="22" t="s">
        <v>120</v>
      </c>
      <c r="E427" s="23" t="s">
        <v>121</v>
      </c>
      <c r="F427" s="24" t="s">
        <v>441</v>
      </c>
      <c r="G427" s="25">
        <v>10000</v>
      </c>
      <c r="H427" s="25">
        <v>10000</v>
      </c>
      <c r="I427" s="25">
        <v>0</v>
      </c>
      <c r="J427" s="25">
        <v>0</v>
      </c>
    </row>
    <row r="428" spans="1:11" ht="25.5" x14ac:dyDescent="0.2">
      <c r="A428" s="27"/>
      <c r="B428" s="27"/>
      <c r="C428" s="27"/>
      <c r="D428" s="22" t="s">
        <v>214</v>
      </c>
      <c r="E428" s="23" t="s">
        <v>215</v>
      </c>
      <c r="F428" s="24" t="s">
        <v>441</v>
      </c>
      <c r="G428" s="25">
        <v>10000</v>
      </c>
      <c r="H428" s="25">
        <v>10000</v>
      </c>
      <c r="I428" s="25">
        <v>0</v>
      </c>
      <c r="J428" s="25">
        <v>0</v>
      </c>
    </row>
    <row r="429" spans="1:11" ht="25.5" x14ac:dyDescent="0.2">
      <c r="A429" s="27"/>
      <c r="B429" s="27"/>
      <c r="C429" s="27"/>
      <c r="D429" s="22" t="s">
        <v>218</v>
      </c>
      <c r="E429" s="23" t="s">
        <v>215</v>
      </c>
      <c r="F429" s="24" t="s">
        <v>441</v>
      </c>
      <c r="G429" s="25">
        <v>10000</v>
      </c>
      <c r="H429" s="25">
        <v>10000</v>
      </c>
      <c r="I429" s="25">
        <v>0</v>
      </c>
      <c r="J429" s="25">
        <v>0</v>
      </c>
    </row>
    <row r="430" spans="1:11" x14ac:dyDescent="0.2">
      <c r="A430" s="9"/>
      <c r="B430" s="9"/>
      <c r="C430" s="61" t="s">
        <v>357</v>
      </c>
      <c r="D430" s="61"/>
      <c r="E430" s="61"/>
      <c r="F430" s="61"/>
      <c r="G430" s="26">
        <v>10000</v>
      </c>
      <c r="H430" s="26">
        <v>10000</v>
      </c>
      <c r="I430" s="26">
        <v>0</v>
      </c>
      <c r="J430" s="26">
        <v>0</v>
      </c>
    </row>
    <row r="431" spans="1:11" x14ac:dyDescent="0.2">
      <c r="A431" s="72" t="s">
        <v>477</v>
      </c>
      <c r="B431" s="72"/>
      <c r="C431" s="72"/>
      <c r="D431" s="72"/>
      <c r="E431" s="72"/>
      <c r="F431" s="72"/>
      <c r="G431" s="21">
        <v>25000</v>
      </c>
      <c r="H431" s="21">
        <v>25000</v>
      </c>
      <c r="I431" s="21">
        <v>0</v>
      </c>
      <c r="J431" s="21">
        <v>0</v>
      </c>
    </row>
    <row r="432" spans="1:11" ht="38.25" x14ac:dyDescent="0.2">
      <c r="A432" s="27"/>
      <c r="B432" s="27"/>
      <c r="C432" s="27"/>
      <c r="D432" s="22" t="s">
        <v>120</v>
      </c>
      <c r="E432" s="23" t="s">
        <v>121</v>
      </c>
      <c r="F432" s="24" t="s">
        <v>478</v>
      </c>
      <c r="G432" s="25">
        <v>25000</v>
      </c>
      <c r="H432" s="25">
        <v>25000</v>
      </c>
      <c r="I432" s="25">
        <v>0</v>
      </c>
      <c r="J432" s="25">
        <v>0</v>
      </c>
    </row>
    <row r="433" spans="1:10" ht="25.5" x14ac:dyDescent="0.2">
      <c r="A433" s="27"/>
      <c r="B433" s="27"/>
      <c r="C433" s="27"/>
      <c r="D433" s="22" t="s">
        <v>214</v>
      </c>
      <c r="E433" s="23" t="s">
        <v>215</v>
      </c>
      <c r="F433" s="24" t="s">
        <v>478</v>
      </c>
      <c r="G433" s="25">
        <v>25000</v>
      </c>
      <c r="H433" s="25">
        <v>25000</v>
      </c>
      <c r="I433" s="25">
        <v>0</v>
      </c>
      <c r="J433" s="25">
        <v>0</v>
      </c>
    </row>
    <row r="434" spans="1:10" ht="25.5" x14ac:dyDescent="0.2">
      <c r="A434" s="27"/>
      <c r="B434" s="27"/>
      <c r="C434" s="27"/>
      <c r="D434" s="22" t="s">
        <v>218</v>
      </c>
      <c r="E434" s="23" t="s">
        <v>215</v>
      </c>
      <c r="F434" s="24" t="s">
        <v>478</v>
      </c>
      <c r="G434" s="25">
        <v>25000</v>
      </c>
      <c r="H434" s="25">
        <v>25000</v>
      </c>
      <c r="I434" s="25">
        <v>0</v>
      </c>
      <c r="J434" s="25">
        <v>0</v>
      </c>
    </row>
    <row r="435" spans="1:10" x14ac:dyDescent="0.2">
      <c r="A435" s="9"/>
      <c r="B435" s="9"/>
      <c r="C435" s="61" t="s">
        <v>381</v>
      </c>
      <c r="D435" s="61"/>
      <c r="E435" s="61"/>
      <c r="F435" s="61"/>
      <c r="G435" s="26">
        <v>25000</v>
      </c>
      <c r="H435" s="26">
        <v>25000</v>
      </c>
      <c r="I435" s="26">
        <v>0</v>
      </c>
      <c r="J435" s="26">
        <v>0</v>
      </c>
    </row>
    <row r="436" spans="1:10" x14ac:dyDescent="0.2">
      <c r="A436" s="64" t="s">
        <v>479</v>
      </c>
      <c r="B436" s="64"/>
      <c r="C436" s="64"/>
      <c r="D436" s="64"/>
      <c r="E436" s="64"/>
      <c r="F436" s="64"/>
      <c r="G436" s="21">
        <v>1000</v>
      </c>
      <c r="H436" s="21">
        <v>1000</v>
      </c>
      <c r="I436" s="21">
        <v>0</v>
      </c>
      <c r="J436" s="21">
        <v>0</v>
      </c>
    </row>
    <row r="437" spans="1:10" ht="38.25" x14ac:dyDescent="0.2">
      <c r="A437" s="27"/>
      <c r="B437" s="27"/>
      <c r="C437" s="27"/>
      <c r="D437" s="22" t="s">
        <v>120</v>
      </c>
      <c r="E437" s="23" t="s">
        <v>121</v>
      </c>
      <c r="F437" s="27"/>
      <c r="G437" s="25">
        <v>1000</v>
      </c>
      <c r="H437" s="25">
        <v>1000</v>
      </c>
      <c r="I437" s="25">
        <v>0</v>
      </c>
      <c r="J437" s="25">
        <v>0</v>
      </c>
    </row>
    <row r="438" spans="1:10" ht="51" x14ac:dyDescent="0.2">
      <c r="A438" s="27"/>
      <c r="B438" s="27"/>
      <c r="C438" s="27"/>
      <c r="D438" s="22" t="s">
        <v>123</v>
      </c>
      <c r="E438" s="23" t="s">
        <v>124</v>
      </c>
      <c r="F438" s="27"/>
      <c r="G438" s="25">
        <v>1000</v>
      </c>
      <c r="H438" s="25">
        <v>1000</v>
      </c>
      <c r="I438" s="25">
        <v>0</v>
      </c>
      <c r="J438" s="25">
        <v>0</v>
      </c>
    </row>
    <row r="439" spans="1:10" ht="25.5" x14ac:dyDescent="0.2">
      <c r="A439" s="27"/>
      <c r="B439" s="27"/>
      <c r="C439" s="27"/>
      <c r="D439" s="22" t="s">
        <v>125</v>
      </c>
      <c r="E439" s="23" t="s">
        <v>126</v>
      </c>
      <c r="F439" s="27"/>
      <c r="G439" s="25">
        <v>1000</v>
      </c>
      <c r="H439" s="25">
        <v>1000</v>
      </c>
      <c r="I439" s="25">
        <v>0</v>
      </c>
      <c r="J439" s="25">
        <v>0</v>
      </c>
    </row>
    <row r="440" spans="1:10" x14ac:dyDescent="0.2">
      <c r="A440" s="9"/>
      <c r="B440" s="9"/>
      <c r="C440" s="61" t="s">
        <v>366</v>
      </c>
      <c r="D440" s="61"/>
      <c r="E440" s="61"/>
      <c r="F440" s="61"/>
      <c r="G440" s="26">
        <v>1000</v>
      </c>
      <c r="H440" s="26">
        <v>1000</v>
      </c>
      <c r="I440" s="26">
        <v>0</v>
      </c>
      <c r="J440" s="26">
        <v>0</v>
      </c>
    </row>
    <row r="441" spans="1:10" ht="14.25" x14ac:dyDescent="0.2">
      <c r="A441" s="19"/>
      <c r="B441" s="63" t="s">
        <v>480</v>
      </c>
      <c r="C441" s="63"/>
      <c r="D441" s="63"/>
      <c r="E441" s="63"/>
      <c r="F441" s="63"/>
      <c r="G441" s="20">
        <v>2365000</v>
      </c>
      <c r="H441" s="20">
        <v>2365000</v>
      </c>
      <c r="I441" s="20">
        <v>716609.56</v>
      </c>
      <c r="J441" s="20">
        <v>30.300615644820297</v>
      </c>
    </row>
    <row r="442" spans="1:10" x14ac:dyDescent="0.2">
      <c r="A442" s="64" t="s">
        <v>481</v>
      </c>
      <c r="B442" s="64"/>
      <c r="C442" s="64"/>
      <c r="D442" s="64"/>
      <c r="E442" s="64"/>
      <c r="F442" s="64"/>
      <c r="G442" s="21">
        <v>335000</v>
      </c>
      <c r="H442" s="21">
        <v>335000</v>
      </c>
      <c r="I442" s="21">
        <v>151543.54999999999</v>
      </c>
      <c r="J442" s="21">
        <v>45.236880597014924</v>
      </c>
    </row>
    <row r="443" spans="1:10" ht="38.25" x14ac:dyDescent="0.2">
      <c r="A443" s="65" t="s">
        <v>482</v>
      </c>
      <c r="B443" s="65"/>
      <c r="C443" s="65"/>
      <c r="D443" s="22" t="s">
        <v>120</v>
      </c>
      <c r="E443" s="23" t="s">
        <v>121</v>
      </c>
      <c r="F443" s="24" t="s">
        <v>419</v>
      </c>
      <c r="G443" s="25">
        <v>335000</v>
      </c>
      <c r="H443" s="25">
        <v>335000</v>
      </c>
      <c r="I443" s="25">
        <v>151543.54999999999</v>
      </c>
      <c r="J443" s="25">
        <v>45.236880597014924</v>
      </c>
    </row>
    <row r="444" spans="1:10" ht="25.5" x14ac:dyDescent="0.2">
      <c r="A444" s="65" t="s">
        <v>482</v>
      </c>
      <c r="B444" s="65"/>
      <c r="C444" s="65"/>
      <c r="D444" s="22" t="s">
        <v>141</v>
      </c>
      <c r="E444" s="23" t="s">
        <v>142</v>
      </c>
      <c r="F444" s="24" t="s">
        <v>419</v>
      </c>
      <c r="G444" s="25">
        <v>335000</v>
      </c>
      <c r="H444" s="25">
        <v>335000</v>
      </c>
      <c r="I444" s="25">
        <v>151543.54999999999</v>
      </c>
      <c r="J444" s="25">
        <v>0</v>
      </c>
    </row>
    <row r="445" spans="1:10" ht="51" x14ac:dyDescent="0.2">
      <c r="A445" s="65" t="s">
        <v>483</v>
      </c>
      <c r="B445" s="65"/>
      <c r="C445" s="65"/>
      <c r="D445" s="22" t="s">
        <v>151</v>
      </c>
      <c r="E445" s="23" t="s">
        <v>152</v>
      </c>
      <c r="F445" s="24" t="s">
        <v>419</v>
      </c>
      <c r="G445" s="25">
        <v>100000</v>
      </c>
      <c r="H445" s="25">
        <v>100000</v>
      </c>
      <c r="I445" s="25">
        <v>13715.55</v>
      </c>
      <c r="J445" s="25">
        <v>0</v>
      </c>
    </row>
    <row r="446" spans="1:10" x14ac:dyDescent="0.2">
      <c r="A446" s="9"/>
      <c r="B446" s="9"/>
      <c r="C446" s="61" t="s">
        <v>369</v>
      </c>
      <c r="D446" s="61"/>
      <c r="E446" s="61"/>
      <c r="F446" s="61"/>
      <c r="G446" s="26">
        <v>0</v>
      </c>
      <c r="H446" s="26">
        <v>0</v>
      </c>
      <c r="I446" s="26">
        <v>13715.55</v>
      </c>
      <c r="J446" s="26">
        <v>0</v>
      </c>
    </row>
    <row r="447" spans="1:10" x14ac:dyDescent="0.2">
      <c r="A447" s="9"/>
      <c r="B447" s="9"/>
      <c r="C447" s="61" t="s">
        <v>381</v>
      </c>
      <c r="D447" s="61"/>
      <c r="E447" s="61"/>
      <c r="F447" s="61"/>
      <c r="G447" s="26">
        <v>100000</v>
      </c>
      <c r="H447" s="26">
        <v>100000</v>
      </c>
      <c r="I447" s="26">
        <v>0</v>
      </c>
      <c r="J447" s="26">
        <v>0</v>
      </c>
    </row>
    <row r="448" spans="1:10" ht="89.25" x14ac:dyDescent="0.2">
      <c r="A448" s="65" t="s">
        <v>483</v>
      </c>
      <c r="B448" s="65"/>
      <c r="C448" s="65"/>
      <c r="D448" s="22" t="s">
        <v>159</v>
      </c>
      <c r="E448" s="28" t="s">
        <v>160</v>
      </c>
      <c r="F448" s="24" t="s">
        <v>419</v>
      </c>
      <c r="G448" s="25">
        <v>0</v>
      </c>
      <c r="H448" s="25">
        <v>0</v>
      </c>
      <c r="I448" s="25">
        <v>13715.55</v>
      </c>
      <c r="J448" s="25">
        <v>0</v>
      </c>
    </row>
    <row r="449" spans="1:10" ht="25.5" x14ac:dyDescent="0.2">
      <c r="A449" s="65" t="s">
        <v>484</v>
      </c>
      <c r="B449" s="65"/>
      <c r="C449" s="65"/>
      <c r="D449" s="22" t="s">
        <v>165</v>
      </c>
      <c r="E449" s="23" t="s">
        <v>166</v>
      </c>
      <c r="F449" s="24" t="s">
        <v>419</v>
      </c>
      <c r="G449" s="25">
        <v>235000</v>
      </c>
      <c r="H449" s="25">
        <v>235000</v>
      </c>
      <c r="I449" s="25">
        <v>137828</v>
      </c>
      <c r="J449" s="25">
        <v>0</v>
      </c>
    </row>
    <row r="450" spans="1:10" x14ac:dyDescent="0.2">
      <c r="A450" s="9"/>
      <c r="B450" s="9"/>
      <c r="C450" s="61" t="s">
        <v>369</v>
      </c>
      <c r="D450" s="61"/>
      <c r="E450" s="61"/>
      <c r="F450" s="61"/>
      <c r="G450" s="26">
        <v>0</v>
      </c>
      <c r="H450" s="26">
        <v>0</v>
      </c>
      <c r="I450" s="26">
        <v>137828</v>
      </c>
      <c r="J450" s="26">
        <v>0</v>
      </c>
    </row>
    <row r="451" spans="1:10" x14ac:dyDescent="0.2">
      <c r="A451" s="9"/>
      <c r="B451" s="9"/>
      <c r="C451" s="61" t="s">
        <v>381</v>
      </c>
      <c r="D451" s="61"/>
      <c r="E451" s="61"/>
      <c r="F451" s="61"/>
      <c r="G451" s="26">
        <v>235000</v>
      </c>
      <c r="H451" s="26">
        <v>235000</v>
      </c>
      <c r="I451" s="26">
        <v>0</v>
      </c>
      <c r="J451" s="26">
        <v>0</v>
      </c>
    </row>
    <row r="452" spans="1:10" ht="76.5" x14ac:dyDescent="0.2">
      <c r="A452" s="65" t="s">
        <v>484</v>
      </c>
      <c r="B452" s="65"/>
      <c r="C452" s="65"/>
      <c r="D452" s="22" t="s">
        <v>169</v>
      </c>
      <c r="E452" s="23" t="s">
        <v>170</v>
      </c>
      <c r="F452" s="24" t="s">
        <v>419</v>
      </c>
      <c r="G452" s="25">
        <v>0</v>
      </c>
      <c r="H452" s="25">
        <v>0</v>
      </c>
      <c r="I452" s="25">
        <v>137828</v>
      </c>
      <c r="J452" s="25">
        <v>0</v>
      </c>
    </row>
    <row r="453" spans="1:10" x14ac:dyDescent="0.2">
      <c r="A453" s="64" t="s">
        <v>485</v>
      </c>
      <c r="B453" s="64"/>
      <c r="C453" s="64"/>
      <c r="D453" s="64"/>
      <c r="E453" s="64"/>
      <c r="F453" s="64"/>
      <c r="G453" s="21">
        <v>550000</v>
      </c>
      <c r="H453" s="21">
        <v>550000</v>
      </c>
      <c r="I453" s="21">
        <v>0</v>
      </c>
      <c r="J453" s="21">
        <v>0</v>
      </c>
    </row>
    <row r="454" spans="1:10" ht="38.25" x14ac:dyDescent="0.2">
      <c r="A454" s="27"/>
      <c r="B454" s="27"/>
      <c r="C454" s="27"/>
      <c r="D454" s="22" t="s">
        <v>120</v>
      </c>
      <c r="E454" s="23" t="s">
        <v>121</v>
      </c>
      <c r="F454" s="27"/>
      <c r="G454" s="25">
        <v>550000</v>
      </c>
      <c r="H454" s="25">
        <v>550000</v>
      </c>
      <c r="I454" s="25">
        <v>0</v>
      </c>
      <c r="J454" s="25">
        <v>0</v>
      </c>
    </row>
    <row r="455" spans="1:10" ht="25.5" x14ac:dyDescent="0.2">
      <c r="A455" s="27"/>
      <c r="B455" s="27"/>
      <c r="C455" s="27"/>
      <c r="D455" s="22" t="s">
        <v>141</v>
      </c>
      <c r="E455" s="23" t="s">
        <v>142</v>
      </c>
      <c r="F455" s="27"/>
      <c r="G455" s="25">
        <v>550000</v>
      </c>
      <c r="H455" s="25">
        <v>550000</v>
      </c>
      <c r="I455" s="25">
        <v>0</v>
      </c>
      <c r="J455" s="25">
        <v>0</v>
      </c>
    </row>
    <row r="456" spans="1:10" ht="25.5" x14ac:dyDescent="0.2">
      <c r="A456" s="27"/>
      <c r="B456" s="27"/>
      <c r="C456" s="27"/>
      <c r="D456" s="22" t="s">
        <v>165</v>
      </c>
      <c r="E456" s="23" t="s">
        <v>166</v>
      </c>
      <c r="F456" s="27"/>
      <c r="G456" s="25">
        <v>550000</v>
      </c>
      <c r="H456" s="25">
        <v>550000</v>
      </c>
      <c r="I456" s="25">
        <v>0</v>
      </c>
      <c r="J456" s="25">
        <v>0</v>
      </c>
    </row>
    <row r="457" spans="1:10" x14ac:dyDescent="0.2">
      <c r="A457" s="9"/>
      <c r="B457" s="9"/>
      <c r="C457" s="61" t="s">
        <v>381</v>
      </c>
      <c r="D457" s="61"/>
      <c r="E457" s="61"/>
      <c r="F457" s="61"/>
      <c r="G457" s="26">
        <v>550000</v>
      </c>
      <c r="H457" s="26">
        <v>550000</v>
      </c>
      <c r="I457" s="26">
        <v>0</v>
      </c>
      <c r="J457" s="26">
        <v>0</v>
      </c>
    </row>
    <row r="458" spans="1:10" x14ac:dyDescent="0.2">
      <c r="A458" s="64" t="s">
        <v>486</v>
      </c>
      <c r="B458" s="64"/>
      <c r="C458" s="64"/>
      <c r="D458" s="64"/>
      <c r="E458" s="64"/>
      <c r="F458" s="64"/>
      <c r="G458" s="21">
        <v>60000</v>
      </c>
      <c r="H458" s="21">
        <v>60000</v>
      </c>
      <c r="I458" s="21">
        <v>25644.5</v>
      </c>
      <c r="J458" s="21">
        <v>42.740833333333342</v>
      </c>
    </row>
    <row r="459" spans="1:10" ht="38.25" x14ac:dyDescent="0.2">
      <c r="A459" s="27"/>
      <c r="B459" s="27"/>
      <c r="C459" s="27"/>
      <c r="D459" s="22" t="s">
        <v>120</v>
      </c>
      <c r="E459" s="23" t="s">
        <v>121</v>
      </c>
      <c r="F459" s="27"/>
      <c r="G459" s="25">
        <v>60000</v>
      </c>
      <c r="H459" s="25">
        <v>60000</v>
      </c>
      <c r="I459" s="25">
        <v>25644.5</v>
      </c>
      <c r="J459" s="25">
        <v>42.740833333333342</v>
      </c>
    </row>
    <row r="460" spans="1:10" ht="25.5" x14ac:dyDescent="0.2">
      <c r="A460" s="27"/>
      <c r="B460" s="27"/>
      <c r="C460" s="27"/>
      <c r="D460" s="22" t="s">
        <v>141</v>
      </c>
      <c r="E460" s="23" t="s">
        <v>142</v>
      </c>
      <c r="F460" s="27"/>
      <c r="G460" s="25">
        <v>60000</v>
      </c>
      <c r="H460" s="25">
        <v>60000</v>
      </c>
      <c r="I460" s="25">
        <v>25644.5</v>
      </c>
      <c r="J460" s="25">
        <v>0</v>
      </c>
    </row>
    <row r="461" spans="1:10" ht="25.5" x14ac:dyDescent="0.2">
      <c r="A461" s="27"/>
      <c r="B461" s="27"/>
      <c r="C461" s="27"/>
      <c r="D461" s="22" t="s">
        <v>165</v>
      </c>
      <c r="E461" s="23" t="s">
        <v>166</v>
      </c>
      <c r="F461" s="27"/>
      <c r="G461" s="25">
        <v>60000</v>
      </c>
      <c r="H461" s="25">
        <v>60000</v>
      </c>
      <c r="I461" s="25">
        <v>25644.5</v>
      </c>
      <c r="J461" s="25">
        <v>0</v>
      </c>
    </row>
    <row r="462" spans="1:10" x14ac:dyDescent="0.2">
      <c r="A462" s="9"/>
      <c r="B462" s="9"/>
      <c r="C462" s="61" t="s">
        <v>357</v>
      </c>
      <c r="D462" s="61"/>
      <c r="E462" s="61"/>
      <c r="F462" s="61"/>
      <c r="G462" s="26">
        <v>60000</v>
      </c>
      <c r="H462" s="26">
        <v>60000</v>
      </c>
      <c r="I462" s="26">
        <v>25644.5</v>
      </c>
      <c r="J462" s="26">
        <v>42.740833333333342</v>
      </c>
    </row>
    <row r="463" spans="1:10" ht="25.5" x14ac:dyDescent="0.2">
      <c r="A463" s="27"/>
      <c r="B463" s="27"/>
      <c r="C463" s="27"/>
      <c r="D463" s="22" t="s">
        <v>183</v>
      </c>
      <c r="E463" s="23" t="s">
        <v>184</v>
      </c>
      <c r="F463" s="27"/>
      <c r="G463" s="25">
        <v>0</v>
      </c>
      <c r="H463" s="25">
        <v>0</v>
      </c>
      <c r="I463" s="25">
        <v>25644.5</v>
      </c>
      <c r="J463" s="25">
        <v>0</v>
      </c>
    </row>
    <row r="464" spans="1:10" x14ac:dyDescent="0.2">
      <c r="A464" s="64" t="s">
        <v>487</v>
      </c>
      <c r="B464" s="64"/>
      <c r="C464" s="64"/>
      <c r="D464" s="64"/>
      <c r="E464" s="64"/>
      <c r="F464" s="64"/>
      <c r="G464" s="21">
        <v>710000</v>
      </c>
      <c r="H464" s="21">
        <v>710000</v>
      </c>
      <c r="I464" s="21">
        <v>325171.51</v>
      </c>
      <c r="J464" s="21">
        <v>45.798804225352114</v>
      </c>
    </row>
    <row r="465" spans="1:11" ht="76.5" x14ac:dyDescent="0.2">
      <c r="A465" s="65" t="s">
        <v>488</v>
      </c>
      <c r="B465" s="65"/>
      <c r="C465" s="65"/>
      <c r="D465" s="22" t="s">
        <v>260</v>
      </c>
      <c r="E465" s="23" t="s">
        <v>261</v>
      </c>
      <c r="F465" s="24" t="s">
        <v>419</v>
      </c>
      <c r="G465" s="25">
        <v>710000</v>
      </c>
      <c r="H465" s="25">
        <v>710000</v>
      </c>
      <c r="I465" s="25">
        <v>325171.51</v>
      </c>
      <c r="J465" s="25">
        <v>45.798804225352114</v>
      </c>
    </row>
    <row r="466" spans="1:11" ht="102" x14ac:dyDescent="0.2">
      <c r="A466" s="65" t="s">
        <v>488</v>
      </c>
      <c r="B466" s="65"/>
      <c r="C466" s="65"/>
      <c r="D466" s="22" t="s">
        <v>300</v>
      </c>
      <c r="E466" s="23" t="s">
        <v>301</v>
      </c>
      <c r="F466" s="24" t="s">
        <v>419</v>
      </c>
      <c r="G466" s="25">
        <v>710000</v>
      </c>
      <c r="H466" s="25">
        <v>710000</v>
      </c>
      <c r="I466" s="25">
        <v>325171.51</v>
      </c>
      <c r="J466" s="25">
        <v>0</v>
      </c>
    </row>
    <row r="467" spans="1:11" ht="76.5" x14ac:dyDescent="0.2">
      <c r="A467" s="65" t="s">
        <v>488</v>
      </c>
      <c r="B467" s="65"/>
      <c r="C467" s="65"/>
      <c r="D467" s="22" t="s">
        <v>302</v>
      </c>
      <c r="E467" s="23" t="s">
        <v>303</v>
      </c>
      <c r="F467" s="24" t="s">
        <v>419</v>
      </c>
      <c r="G467" s="25">
        <v>710000</v>
      </c>
      <c r="H467" s="25">
        <v>710000</v>
      </c>
      <c r="I467" s="25">
        <v>325171.51</v>
      </c>
      <c r="J467" s="25">
        <v>0</v>
      </c>
    </row>
    <row r="468" spans="1:11" x14ac:dyDescent="0.2">
      <c r="A468" s="9"/>
      <c r="B468" s="9"/>
      <c r="C468" s="61" t="s">
        <v>357</v>
      </c>
      <c r="D468" s="61"/>
      <c r="E468" s="61"/>
      <c r="F468" s="61"/>
      <c r="G468" s="26">
        <v>0</v>
      </c>
      <c r="H468" s="26">
        <v>0</v>
      </c>
      <c r="I468" s="26">
        <v>305171.57</v>
      </c>
      <c r="J468" s="26">
        <v>0</v>
      </c>
    </row>
    <row r="469" spans="1:11" x14ac:dyDescent="0.2">
      <c r="A469" s="9"/>
      <c r="B469" s="9"/>
      <c r="C469" s="61" t="s">
        <v>489</v>
      </c>
      <c r="D469" s="61"/>
      <c r="E469" s="61"/>
      <c r="F469" s="61"/>
      <c r="G469" s="26">
        <v>10000</v>
      </c>
      <c r="H469" s="26">
        <v>10000</v>
      </c>
      <c r="I469" s="26">
        <v>20000</v>
      </c>
      <c r="J469" s="26">
        <v>200</v>
      </c>
    </row>
    <row r="470" spans="1:11" x14ac:dyDescent="0.2">
      <c r="A470" s="9"/>
      <c r="B470" s="9"/>
      <c r="C470" s="61" t="s">
        <v>381</v>
      </c>
      <c r="D470" s="61"/>
      <c r="E470" s="61"/>
      <c r="F470" s="61"/>
      <c r="G470" s="26">
        <v>673544.5</v>
      </c>
      <c r="H470" s="26">
        <v>673544.5</v>
      </c>
      <c r="I470" s="26">
        <v>0</v>
      </c>
      <c r="J470" s="26">
        <v>0</v>
      </c>
    </row>
    <row r="471" spans="1:11" x14ac:dyDescent="0.2">
      <c r="A471" s="9"/>
      <c r="B471" s="9"/>
      <c r="C471" s="61" t="s">
        <v>383</v>
      </c>
      <c r="D471" s="61"/>
      <c r="E471" s="61"/>
      <c r="F471" s="61"/>
      <c r="G471" s="26">
        <v>26455.5</v>
      </c>
      <c r="H471" s="26">
        <v>26455.5</v>
      </c>
      <c r="I471" s="26">
        <v>0</v>
      </c>
      <c r="J471" s="26">
        <v>0</v>
      </c>
      <c r="K471" s="5"/>
    </row>
    <row r="472" spans="1:11" ht="76.5" x14ac:dyDescent="0.2">
      <c r="A472" s="65" t="s">
        <v>488</v>
      </c>
      <c r="B472" s="65"/>
      <c r="C472" s="65"/>
      <c r="D472" s="22" t="s">
        <v>304</v>
      </c>
      <c r="E472" s="23" t="s">
        <v>303</v>
      </c>
      <c r="F472" s="24" t="s">
        <v>419</v>
      </c>
      <c r="G472" s="25">
        <v>0</v>
      </c>
      <c r="H472" s="25">
        <v>0</v>
      </c>
      <c r="I472" s="25">
        <v>325171.51</v>
      </c>
      <c r="J472" s="25">
        <v>0</v>
      </c>
    </row>
    <row r="473" spans="1:11" x14ac:dyDescent="0.2">
      <c r="A473" s="64" t="s">
        <v>490</v>
      </c>
      <c r="B473" s="64"/>
      <c r="C473" s="64"/>
      <c r="D473" s="64"/>
      <c r="E473" s="64"/>
      <c r="F473" s="64"/>
      <c r="G473" s="21">
        <v>700000</v>
      </c>
      <c r="H473" s="21">
        <v>700000</v>
      </c>
      <c r="I473" s="21">
        <v>214250</v>
      </c>
      <c r="J473" s="21">
        <v>30.607142857142858</v>
      </c>
    </row>
    <row r="474" spans="1:11" ht="76.5" x14ac:dyDescent="0.2">
      <c r="A474" s="65" t="s">
        <v>96</v>
      </c>
      <c r="B474" s="65"/>
      <c r="C474" s="65"/>
      <c r="D474" s="22" t="s">
        <v>260</v>
      </c>
      <c r="E474" s="23" t="s">
        <v>261</v>
      </c>
      <c r="F474" s="24" t="s">
        <v>419</v>
      </c>
      <c r="G474" s="25">
        <v>700000</v>
      </c>
      <c r="H474" s="25">
        <v>700000</v>
      </c>
      <c r="I474" s="25">
        <v>214250</v>
      </c>
      <c r="J474" s="25">
        <v>30.607142857142858</v>
      </c>
    </row>
    <row r="475" spans="1:11" ht="89.25" x14ac:dyDescent="0.2">
      <c r="A475" s="65" t="s">
        <v>96</v>
      </c>
      <c r="B475" s="65"/>
      <c r="C475" s="65"/>
      <c r="D475" s="22" t="s">
        <v>269</v>
      </c>
      <c r="E475" s="23" t="s">
        <v>270</v>
      </c>
      <c r="F475" s="24" t="s">
        <v>419</v>
      </c>
      <c r="G475" s="25">
        <v>700000</v>
      </c>
      <c r="H475" s="25">
        <v>700000</v>
      </c>
      <c r="I475" s="25">
        <v>214250</v>
      </c>
      <c r="J475" s="25">
        <v>0</v>
      </c>
    </row>
    <row r="476" spans="1:11" ht="63.75" x14ac:dyDescent="0.2">
      <c r="A476" s="65" t="s">
        <v>96</v>
      </c>
      <c r="B476" s="65"/>
      <c r="C476" s="65"/>
      <c r="D476" s="22" t="s">
        <v>293</v>
      </c>
      <c r="E476" s="23" t="s">
        <v>294</v>
      </c>
      <c r="F476" s="24" t="s">
        <v>419</v>
      </c>
      <c r="G476" s="25">
        <v>700000</v>
      </c>
      <c r="H476" s="25">
        <v>700000</v>
      </c>
      <c r="I476" s="25">
        <v>214250</v>
      </c>
      <c r="J476" s="25">
        <v>0</v>
      </c>
    </row>
    <row r="477" spans="1:11" x14ac:dyDescent="0.2">
      <c r="C477" s="33" t="s">
        <v>641</v>
      </c>
      <c r="H477" s="51">
        <v>0</v>
      </c>
      <c r="I477" s="51">
        <v>87981.8</v>
      </c>
      <c r="J477" s="51">
        <v>0</v>
      </c>
    </row>
    <row r="478" spans="1:11" x14ac:dyDescent="0.2">
      <c r="A478" s="9"/>
      <c r="B478" s="9"/>
      <c r="C478" s="61" t="s">
        <v>366</v>
      </c>
      <c r="D478" s="61"/>
      <c r="E478" s="61"/>
      <c r="F478" s="61"/>
      <c r="G478" s="26">
        <v>176249.99</v>
      </c>
      <c r="H478" s="26">
        <v>176249.99</v>
      </c>
      <c r="I478" s="26">
        <v>126268.2</v>
      </c>
      <c r="J478" s="26">
        <v>71.64</v>
      </c>
      <c r="K478" s="5"/>
    </row>
    <row r="479" spans="1:11" x14ac:dyDescent="0.2">
      <c r="A479" s="9"/>
      <c r="B479" s="9"/>
      <c r="C479" s="61" t="s">
        <v>381</v>
      </c>
      <c r="D479" s="61"/>
      <c r="E479" s="61"/>
      <c r="F479" s="61"/>
      <c r="G479" s="26">
        <v>500000</v>
      </c>
      <c r="H479" s="26">
        <v>500000</v>
      </c>
      <c r="I479" s="26">
        <v>0</v>
      </c>
      <c r="J479" s="26">
        <v>12.85</v>
      </c>
    </row>
    <row r="480" spans="1:11" x14ac:dyDescent="0.2">
      <c r="A480" s="9"/>
      <c r="B480" s="9"/>
      <c r="C480" s="61" t="s">
        <v>383</v>
      </c>
      <c r="D480" s="61"/>
      <c r="E480" s="61"/>
      <c r="F480" s="61"/>
      <c r="G480" s="26">
        <v>23750.01</v>
      </c>
      <c r="H480" s="26">
        <v>23750.01</v>
      </c>
      <c r="I480" s="26">
        <v>0</v>
      </c>
      <c r="J480" s="26">
        <v>0</v>
      </c>
      <c r="K480" s="5"/>
    </row>
    <row r="481" spans="1:10" ht="76.5" x14ac:dyDescent="0.2">
      <c r="A481" s="65" t="s">
        <v>96</v>
      </c>
      <c r="B481" s="65"/>
      <c r="C481" s="65"/>
      <c r="D481" s="22" t="s">
        <v>297</v>
      </c>
      <c r="E481" s="23" t="s">
        <v>298</v>
      </c>
      <c r="F481" s="24" t="s">
        <v>419</v>
      </c>
      <c r="G481" s="25">
        <v>0</v>
      </c>
      <c r="H481" s="25">
        <v>0</v>
      </c>
      <c r="I481" s="25">
        <v>214250</v>
      </c>
      <c r="J481" s="25">
        <v>0</v>
      </c>
    </row>
    <row r="482" spans="1:10" x14ac:dyDescent="0.2">
      <c r="A482" s="64" t="s">
        <v>491</v>
      </c>
      <c r="B482" s="64"/>
      <c r="C482" s="64"/>
      <c r="D482" s="64"/>
      <c r="E482" s="64"/>
      <c r="F482" s="64"/>
      <c r="G482" s="21">
        <v>10000</v>
      </c>
      <c r="H482" s="21">
        <v>10000</v>
      </c>
      <c r="I482" s="21">
        <v>0</v>
      </c>
      <c r="J482" s="21">
        <v>0</v>
      </c>
    </row>
    <row r="483" spans="1:10" ht="76.5" x14ac:dyDescent="0.2">
      <c r="A483" s="27"/>
      <c r="B483" s="27"/>
      <c r="C483" s="27"/>
      <c r="D483" s="22" t="s">
        <v>260</v>
      </c>
      <c r="E483" s="23" t="s">
        <v>261</v>
      </c>
      <c r="F483" s="24" t="s">
        <v>419</v>
      </c>
      <c r="G483" s="25">
        <v>10000</v>
      </c>
      <c r="H483" s="25">
        <v>10000</v>
      </c>
      <c r="I483" s="25">
        <v>0</v>
      </c>
      <c r="J483" s="25">
        <v>0</v>
      </c>
    </row>
    <row r="484" spans="1:10" ht="102" x14ac:dyDescent="0.2">
      <c r="A484" s="27"/>
      <c r="B484" s="27"/>
      <c r="C484" s="27"/>
      <c r="D484" s="22" t="s">
        <v>300</v>
      </c>
      <c r="E484" s="23" t="s">
        <v>301</v>
      </c>
      <c r="F484" s="24" t="s">
        <v>419</v>
      </c>
      <c r="G484" s="25">
        <v>10000</v>
      </c>
      <c r="H484" s="25">
        <v>10000</v>
      </c>
      <c r="I484" s="25">
        <v>0</v>
      </c>
      <c r="J484" s="25">
        <v>0</v>
      </c>
    </row>
    <row r="485" spans="1:10" ht="76.5" x14ac:dyDescent="0.2">
      <c r="A485" s="27"/>
      <c r="B485" s="27"/>
      <c r="C485" s="27"/>
      <c r="D485" s="22" t="s">
        <v>302</v>
      </c>
      <c r="E485" s="23" t="s">
        <v>303</v>
      </c>
      <c r="F485" s="24" t="s">
        <v>419</v>
      </c>
      <c r="G485" s="25">
        <v>10000</v>
      </c>
      <c r="H485" s="25">
        <v>10000</v>
      </c>
      <c r="I485" s="25">
        <v>0</v>
      </c>
      <c r="J485" s="25">
        <v>0</v>
      </c>
    </row>
    <row r="486" spans="1:10" x14ac:dyDescent="0.2">
      <c r="A486" s="9"/>
      <c r="B486" s="9"/>
      <c r="C486" s="61" t="s">
        <v>366</v>
      </c>
      <c r="D486" s="61"/>
      <c r="E486" s="61"/>
      <c r="F486" s="61"/>
      <c r="G486" s="26">
        <v>10000</v>
      </c>
      <c r="H486" s="26">
        <v>10000</v>
      </c>
      <c r="I486" s="26">
        <v>0</v>
      </c>
      <c r="J486" s="26">
        <v>0</v>
      </c>
    </row>
    <row r="487" spans="1:10" ht="14.25" x14ac:dyDescent="0.2">
      <c r="A487" s="19"/>
      <c r="B487" s="63" t="s">
        <v>492</v>
      </c>
      <c r="C487" s="63"/>
      <c r="D487" s="63"/>
      <c r="E487" s="63"/>
      <c r="F487" s="63"/>
      <c r="G487" s="20">
        <v>5054325</v>
      </c>
      <c r="H487" s="20">
        <v>5054325</v>
      </c>
      <c r="I487" s="20">
        <v>4773845.49</v>
      </c>
      <c r="J487" s="20">
        <v>94.450702912851867</v>
      </c>
    </row>
    <row r="488" spans="1:10" x14ac:dyDescent="0.2">
      <c r="A488" s="64" t="s">
        <v>493</v>
      </c>
      <c r="B488" s="64"/>
      <c r="C488" s="64"/>
      <c r="D488" s="64"/>
      <c r="E488" s="64"/>
      <c r="F488" s="64"/>
      <c r="G488" s="21">
        <v>30000</v>
      </c>
      <c r="H488" s="21">
        <v>30000</v>
      </c>
      <c r="I488" s="21">
        <v>0</v>
      </c>
      <c r="J488" s="21">
        <v>0</v>
      </c>
    </row>
    <row r="489" spans="1:10" ht="38.25" x14ac:dyDescent="0.2">
      <c r="A489" s="27"/>
      <c r="B489" s="27"/>
      <c r="C489" s="27"/>
      <c r="D489" s="22" t="s">
        <v>120</v>
      </c>
      <c r="E489" s="23" t="s">
        <v>121</v>
      </c>
      <c r="F489" s="24" t="s">
        <v>494</v>
      </c>
      <c r="G489" s="25">
        <v>30000</v>
      </c>
      <c r="H489" s="25">
        <v>30000</v>
      </c>
      <c r="I489" s="25">
        <v>0</v>
      </c>
      <c r="J489" s="25">
        <v>0</v>
      </c>
    </row>
    <row r="490" spans="1:10" ht="114.75" x14ac:dyDescent="0.2">
      <c r="A490" s="27"/>
      <c r="B490" s="27"/>
      <c r="C490" s="27"/>
      <c r="D490" s="22" t="s">
        <v>234</v>
      </c>
      <c r="E490" s="28" t="s">
        <v>235</v>
      </c>
      <c r="F490" s="24" t="s">
        <v>494</v>
      </c>
      <c r="G490" s="25">
        <v>30000</v>
      </c>
      <c r="H490" s="25">
        <v>30000</v>
      </c>
      <c r="I490" s="25">
        <v>0</v>
      </c>
      <c r="J490" s="25">
        <v>0</v>
      </c>
    </row>
    <row r="491" spans="1:10" ht="89.25" x14ac:dyDescent="0.2">
      <c r="A491" s="27"/>
      <c r="B491" s="27"/>
      <c r="C491" s="27"/>
      <c r="D491" s="22" t="s">
        <v>236</v>
      </c>
      <c r="E491" s="23" t="s">
        <v>237</v>
      </c>
      <c r="F491" s="24" t="s">
        <v>494</v>
      </c>
      <c r="G491" s="25">
        <v>30000</v>
      </c>
      <c r="H491" s="25">
        <v>30000</v>
      </c>
      <c r="I491" s="25">
        <v>0</v>
      </c>
      <c r="J491" s="25">
        <v>0</v>
      </c>
    </row>
    <row r="492" spans="1:10" x14ac:dyDescent="0.2">
      <c r="A492" s="9"/>
      <c r="B492" s="9"/>
      <c r="C492" s="61" t="s">
        <v>357</v>
      </c>
      <c r="D492" s="61"/>
      <c r="E492" s="61"/>
      <c r="F492" s="61"/>
      <c r="G492" s="26">
        <v>15000</v>
      </c>
      <c r="H492" s="26">
        <v>15000</v>
      </c>
      <c r="I492" s="26">
        <v>0</v>
      </c>
      <c r="J492" s="26">
        <v>0</v>
      </c>
    </row>
    <row r="493" spans="1:10" x14ac:dyDescent="0.2">
      <c r="A493" s="9"/>
      <c r="B493" s="9"/>
      <c r="C493" s="61" t="s">
        <v>369</v>
      </c>
      <c r="D493" s="61"/>
      <c r="E493" s="61"/>
      <c r="F493" s="61"/>
      <c r="G493" s="26">
        <v>15000</v>
      </c>
      <c r="H493" s="26">
        <v>15000</v>
      </c>
      <c r="I493" s="26">
        <v>0</v>
      </c>
      <c r="J493" s="26">
        <v>0</v>
      </c>
    </row>
    <row r="494" spans="1:10" x14ac:dyDescent="0.2">
      <c r="A494" s="73" t="s">
        <v>326</v>
      </c>
      <c r="B494" s="73"/>
      <c r="C494" s="73"/>
      <c r="D494" s="73"/>
      <c r="E494" s="73"/>
      <c r="F494" s="73"/>
      <c r="G494" s="30">
        <v>5024325</v>
      </c>
      <c r="H494" s="30">
        <v>5024325</v>
      </c>
      <c r="I494" s="30">
        <v>4773845.49</v>
      </c>
      <c r="J494" s="30">
        <v>95.014663462256124</v>
      </c>
    </row>
    <row r="495" spans="1:10" x14ac:dyDescent="0.2">
      <c r="A495" s="64" t="s">
        <v>495</v>
      </c>
      <c r="B495" s="64"/>
      <c r="C495" s="64"/>
      <c r="D495" s="64"/>
      <c r="E495" s="64"/>
      <c r="F495" s="64"/>
      <c r="G495" s="21">
        <v>5024325</v>
      </c>
      <c r="H495" s="21">
        <v>5024325</v>
      </c>
      <c r="I495" s="21">
        <v>4773845.49</v>
      </c>
      <c r="J495" s="21">
        <v>95.014663462256124</v>
      </c>
    </row>
    <row r="496" spans="1:10" ht="38.25" x14ac:dyDescent="0.2">
      <c r="A496" s="65" t="s">
        <v>496</v>
      </c>
      <c r="B496" s="65"/>
      <c r="C496" s="65"/>
      <c r="D496" s="22" t="s">
        <v>120</v>
      </c>
      <c r="E496" s="23" t="s">
        <v>121</v>
      </c>
      <c r="F496" s="24" t="s">
        <v>497</v>
      </c>
      <c r="G496" s="25">
        <v>4824525</v>
      </c>
      <c r="H496" s="25">
        <v>4824525</v>
      </c>
      <c r="I496" s="25">
        <v>4588253.1100000003</v>
      </c>
      <c r="J496" s="25">
        <v>95.10269114576046</v>
      </c>
    </row>
    <row r="497" spans="1:11" ht="51" x14ac:dyDescent="0.2">
      <c r="A497" s="65" t="s">
        <v>498</v>
      </c>
      <c r="B497" s="65"/>
      <c r="C497" s="65"/>
      <c r="D497" s="22" t="s">
        <v>123</v>
      </c>
      <c r="E497" s="23" t="s">
        <v>124</v>
      </c>
      <c r="F497" s="24" t="s">
        <v>497</v>
      </c>
      <c r="G497" s="25">
        <v>3897325</v>
      </c>
      <c r="H497" s="25">
        <v>3897325</v>
      </c>
      <c r="I497" s="25">
        <v>3712781.22</v>
      </c>
      <c r="J497" s="25">
        <v>0</v>
      </c>
    </row>
    <row r="498" spans="1:11" ht="25.5" x14ac:dyDescent="0.2">
      <c r="A498" s="65" t="s">
        <v>499</v>
      </c>
      <c r="B498" s="65"/>
      <c r="C498" s="65"/>
      <c r="D498" s="22" t="s">
        <v>125</v>
      </c>
      <c r="E498" s="23" t="s">
        <v>126</v>
      </c>
      <c r="F498" s="29" t="s">
        <v>500</v>
      </c>
      <c r="G498" s="25">
        <v>3200000</v>
      </c>
      <c r="H498" s="25">
        <v>3200000</v>
      </c>
      <c r="I498" s="25">
        <v>3100891.99</v>
      </c>
      <c r="J498" s="25">
        <v>0</v>
      </c>
    </row>
    <row r="499" spans="1:11" x14ac:dyDescent="0.2">
      <c r="A499" s="9"/>
      <c r="B499" s="9"/>
      <c r="C499" s="61" t="s">
        <v>357</v>
      </c>
      <c r="D499" s="61"/>
      <c r="E499" s="61"/>
      <c r="F499" s="61"/>
      <c r="G499" s="26">
        <v>2942803.31</v>
      </c>
      <c r="H499" s="26">
        <v>2942803.31</v>
      </c>
      <c r="I499" s="26">
        <v>3100891.99</v>
      </c>
      <c r="J499" s="26">
        <v>105.37</v>
      </c>
    </row>
    <row r="500" spans="1:11" x14ac:dyDescent="0.2">
      <c r="A500" s="9"/>
      <c r="B500" s="9"/>
      <c r="C500" s="61" t="s">
        <v>383</v>
      </c>
      <c r="D500" s="61"/>
      <c r="E500" s="61"/>
      <c r="F500" s="61"/>
      <c r="G500" s="26">
        <v>257196.69</v>
      </c>
      <c r="H500" s="26">
        <v>257196.69</v>
      </c>
      <c r="I500" s="26">
        <v>0</v>
      </c>
      <c r="J500" s="26">
        <v>0</v>
      </c>
      <c r="K500" s="5"/>
    </row>
    <row r="501" spans="1:11" ht="38.25" x14ac:dyDescent="0.2">
      <c r="A501" s="65" t="s">
        <v>300</v>
      </c>
      <c r="B501" s="65"/>
      <c r="C501" s="65"/>
      <c r="D501" s="22" t="s">
        <v>127</v>
      </c>
      <c r="E501" s="23" t="s">
        <v>128</v>
      </c>
      <c r="F501" s="24" t="s">
        <v>497</v>
      </c>
      <c r="G501" s="25">
        <v>0</v>
      </c>
      <c r="H501" s="25">
        <v>0</v>
      </c>
      <c r="I501" s="25">
        <v>3100891.99</v>
      </c>
      <c r="J501" s="25">
        <v>0</v>
      </c>
    </row>
    <row r="502" spans="1:11" ht="63.75" x14ac:dyDescent="0.2">
      <c r="A502" s="65" t="s">
        <v>501</v>
      </c>
      <c r="B502" s="65"/>
      <c r="C502" s="65"/>
      <c r="D502" s="22" t="s">
        <v>131</v>
      </c>
      <c r="E502" s="23" t="s">
        <v>132</v>
      </c>
      <c r="F502" s="29" t="s">
        <v>500</v>
      </c>
      <c r="G502" s="25">
        <v>196325</v>
      </c>
      <c r="H502" s="25">
        <v>196325</v>
      </c>
      <c r="I502" s="25">
        <v>168025</v>
      </c>
      <c r="J502" s="25">
        <v>0</v>
      </c>
    </row>
    <row r="503" spans="1:11" x14ac:dyDescent="0.2">
      <c r="A503" s="9"/>
      <c r="B503" s="9"/>
      <c r="C503" s="61" t="s">
        <v>357</v>
      </c>
      <c r="D503" s="61"/>
      <c r="E503" s="61"/>
      <c r="F503" s="61"/>
      <c r="G503" s="26">
        <v>128015</v>
      </c>
      <c r="H503" s="26">
        <v>128015</v>
      </c>
      <c r="I503" s="26">
        <v>125015</v>
      </c>
      <c r="J503" s="26">
        <v>97.66</v>
      </c>
    </row>
    <row r="504" spans="1:11" x14ac:dyDescent="0.2">
      <c r="A504" s="9"/>
      <c r="B504" s="9"/>
      <c r="C504" s="61" t="s">
        <v>502</v>
      </c>
      <c r="D504" s="61"/>
      <c r="E504" s="61"/>
      <c r="F504" s="61"/>
      <c r="G504" s="26">
        <v>68310</v>
      </c>
      <c r="H504" s="26">
        <v>68310</v>
      </c>
      <c r="I504" s="26">
        <v>43010</v>
      </c>
      <c r="J504" s="26">
        <v>62.96</v>
      </c>
      <c r="K504" s="5"/>
    </row>
    <row r="505" spans="1:11" ht="89.25" x14ac:dyDescent="0.2">
      <c r="A505" s="65" t="s">
        <v>503</v>
      </c>
      <c r="B505" s="65"/>
      <c r="C505" s="65"/>
      <c r="D505" s="22" t="s">
        <v>133</v>
      </c>
      <c r="E505" s="23" t="s">
        <v>134</v>
      </c>
      <c r="F505" s="24" t="s">
        <v>497</v>
      </c>
      <c r="G505" s="25">
        <v>0</v>
      </c>
      <c r="H505" s="25">
        <v>0</v>
      </c>
      <c r="I505" s="25">
        <v>168025</v>
      </c>
      <c r="J505" s="25">
        <v>0</v>
      </c>
    </row>
    <row r="506" spans="1:11" ht="25.5" x14ac:dyDescent="0.2">
      <c r="A506" s="65" t="s">
        <v>504</v>
      </c>
      <c r="B506" s="65"/>
      <c r="C506" s="65"/>
      <c r="D506" s="22" t="s">
        <v>135</v>
      </c>
      <c r="E506" s="23" t="s">
        <v>136</v>
      </c>
      <c r="F506" s="29" t="s">
        <v>500</v>
      </c>
      <c r="G506" s="25">
        <v>501000</v>
      </c>
      <c r="H506" s="25">
        <v>501000</v>
      </c>
      <c r="I506" s="25">
        <v>443864.23</v>
      </c>
      <c r="J506" s="25">
        <v>0</v>
      </c>
    </row>
    <row r="507" spans="1:11" x14ac:dyDescent="0.2">
      <c r="A507" s="9"/>
      <c r="B507" s="9"/>
      <c r="C507" s="61" t="s">
        <v>357</v>
      </c>
      <c r="D507" s="61"/>
      <c r="E507" s="61"/>
      <c r="F507" s="61"/>
      <c r="G507" s="26">
        <v>475395.88</v>
      </c>
      <c r="H507" s="26">
        <v>475395.88</v>
      </c>
      <c r="I507" s="26">
        <v>443864.23</v>
      </c>
      <c r="J507" s="26">
        <v>93</v>
      </c>
    </row>
    <row r="508" spans="1:11" x14ac:dyDescent="0.2">
      <c r="A508" s="9"/>
      <c r="B508" s="9"/>
      <c r="C508" s="61" t="s">
        <v>383</v>
      </c>
      <c r="D508" s="61"/>
      <c r="E508" s="61"/>
      <c r="F508" s="61"/>
      <c r="G508" s="26">
        <v>25604.12</v>
      </c>
      <c r="H508" s="26">
        <v>25604.12</v>
      </c>
      <c r="I508" s="26">
        <v>0</v>
      </c>
      <c r="J508" s="26">
        <v>0</v>
      </c>
      <c r="K508" s="5"/>
    </row>
    <row r="509" spans="1:11" ht="89.25" x14ac:dyDescent="0.2">
      <c r="A509" s="65" t="s">
        <v>504</v>
      </c>
      <c r="B509" s="65"/>
      <c r="C509" s="65"/>
      <c r="D509" s="22" t="s">
        <v>137</v>
      </c>
      <c r="E509" s="23" t="s">
        <v>138</v>
      </c>
      <c r="F509" s="29" t="s">
        <v>500</v>
      </c>
      <c r="G509" s="25">
        <v>0</v>
      </c>
      <c r="H509" s="25">
        <v>0</v>
      </c>
      <c r="I509" s="25">
        <v>433701.73</v>
      </c>
      <c r="J509" s="25">
        <v>0</v>
      </c>
    </row>
    <row r="510" spans="1:11" ht="102" x14ac:dyDescent="0.2">
      <c r="A510" s="65" t="s">
        <v>504</v>
      </c>
      <c r="B510" s="65"/>
      <c r="C510" s="65"/>
      <c r="D510" s="22" t="s">
        <v>139</v>
      </c>
      <c r="E510" s="28" t="s">
        <v>48</v>
      </c>
      <c r="F510" s="29" t="s">
        <v>500</v>
      </c>
      <c r="G510" s="25">
        <v>0</v>
      </c>
      <c r="H510" s="25">
        <v>0</v>
      </c>
      <c r="I510" s="25">
        <v>10162.5</v>
      </c>
      <c r="J510" s="25">
        <v>0</v>
      </c>
    </row>
    <row r="511" spans="1:11" ht="25.5" x14ac:dyDescent="0.2">
      <c r="A511" s="65" t="s">
        <v>505</v>
      </c>
      <c r="B511" s="65"/>
      <c r="C511" s="65"/>
      <c r="D511" s="22" t="s">
        <v>141</v>
      </c>
      <c r="E511" s="23" t="s">
        <v>142</v>
      </c>
      <c r="F511" s="24" t="s">
        <v>497</v>
      </c>
      <c r="G511" s="25">
        <v>920700</v>
      </c>
      <c r="H511" s="25">
        <v>920700</v>
      </c>
      <c r="I511" s="25">
        <v>868795.49</v>
      </c>
      <c r="J511" s="25">
        <v>0</v>
      </c>
    </row>
    <row r="512" spans="1:11" ht="51" x14ac:dyDescent="0.2">
      <c r="A512" s="65" t="s">
        <v>506</v>
      </c>
      <c r="B512" s="65"/>
      <c r="C512" s="65"/>
      <c r="D512" s="22" t="s">
        <v>143</v>
      </c>
      <c r="E512" s="23" t="s">
        <v>144</v>
      </c>
      <c r="F512" s="24" t="s">
        <v>497</v>
      </c>
      <c r="G512" s="25">
        <v>159000</v>
      </c>
      <c r="H512" s="25">
        <v>159000</v>
      </c>
      <c r="I512" s="25">
        <v>154122.41</v>
      </c>
      <c r="J512" s="25">
        <v>0</v>
      </c>
    </row>
    <row r="513" spans="1:11" x14ac:dyDescent="0.2">
      <c r="A513" s="9"/>
      <c r="B513" s="9"/>
      <c r="C513" s="61" t="s">
        <v>502</v>
      </c>
      <c r="D513" s="61"/>
      <c r="E513" s="61"/>
      <c r="F513" s="61"/>
      <c r="G513" s="26">
        <v>159000</v>
      </c>
      <c r="H513" s="26">
        <v>159000</v>
      </c>
      <c r="I513" s="26">
        <v>154122.41</v>
      </c>
      <c r="J513" s="26">
        <v>96.932333333333332</v>
      </c>
    </row>
    <row r="514" spans="1:11" ht="25.5" x14ac:dyDescent="0.2">
      <c r="A514" s="65" t="s">
        <v>507</v>
      </c>
      <c r="B514" s="65"/>
      <c r="C514" s="65"/>
      <c r="D514" s="22" t="s">
        <v>145</v>
      </c>
      <c r="E514" s="23" t="s">
        <v>146</v>
      </c>
      <c r="F514" s="29" t="s">
        <v>500</v>
      </c>
      <c r="G514" s="25">
        <v>0</v>
      </c>
      <c r="H514" s="25">
        <v>0</v>
      </c>
      <c r="I514" s="25">
        <v>800</v>
      </c>
      <c r="J514" s="25">
        <v>0</v>
      </c>
    </row>
    <row r="515" spans="1:11" ht="38.25" x14ac:dyDescent="0.2">
      <c r="A515" s="65" t="s">
        <v>506</v>
      </c>
      <c r="B515" s="65"/>
      <c r="C515" s="65"/>
      <c r="D515" s="22" t="s">
        <v>147</v>
      </c>
      <c r="E515" s="23" t="s">
        <v>148</v>
      </c>
      <c r="F515" s="24" t="s">
        <v>494</v>
      </c>
      <c r="G515" s="25">
        <v>0</v>
      </c>
      <c r="H515" s="25">
        <v>0</v>
      </c>
      <c r="I515" s="25">
        <v>147507.92000000001</v>
      </c>
      <c r="J515" s="25">
        <v>0</v>
      </c>
    </row>
    <row r="516" spans="1:11" ht="63.75" x14ac:dyDescent="0.2">
      <c r="A516" s="65" t="s">
        <v>506</v>
      </c>
      <c r="B516" s="65"/>
      <c r="C516" s="65"/>
      <c r="D516" s="22" t="s">
        <v>149</v>
      </c>
      <c r="E516" s="23" t="s">
        <v>150</v>
      </c>
      <c r="F516" s="24" t="s">
        <v>494</v>
      </c>
      <c r="G516" s="25">
        <v>0</v>
      </c>
      <c r="H516" s="25">
        <v>0</v>
      </c>
      <c r="I516" s="25">
        <v>5814.49</v>
      </c>
      <c r="J516" s="25">
        <v>0</v>
      </c>
    </row>
    <row r="517" spans="1:11" ht="51" x14ac:dyDescent="0.2">
      <c r="A517" s="65" t="s">
        <v>508</v>
      </c>
      <c r="B517" s="65"/>
      <c r="C517" s="65"/>
      <c r="D517" s="22" t="s">
        <v>151</v>
      </c>
      <c r="E517" s="23" t="s">
        <v>152</v>
      </c>
      <c r="F517" s="24" t="s">
        <v>494</v>
      </c>
      <c r="G517" s="25">
        <v>545500</v>
      </c>
      <c r="H517" s="25">
        <v>545500</v>
      </c>
      <c r="I517" s="25">
        <v>536257.88</v>
      </c>
      <c r="J517" s="25">
        <v>0</v>
      </c>
    </row>
    <row r="518" spans="1:11" x14ac:dyDescent="0.2">
      <c r="A518" s="9"/>
      <c r="B518" s="9"/>
      <c r="C518" s="61" t="s">
        <v>502</v>
      </c>
      <c r="D518" s="61"/>
      <c r="E518" s="61"/>
      <c r="F518" s="61"/>
      <c r="G518" s="26">
        <v>532328.09</v>
      </c>
      <c r="H518" s="26">
        <v>532328.09</v>
      </c>
      <c r="I518" s="26">
        <v>534585.97</v>
      </c>
      <c r="J518" s="26">
        <v>100.42</v>
      </c>
    </row>
    <row r="519" spans="1:11" x14ac:dyDescent="0.2">
      <c r="A519" s="9"/>
      <c r="B519" s="9"/>
      <c r="C519" s="61" t="s">
        <v>366</v>
      </c>
      <c r="D519" s="61"/>
      <c r="E519" s="61"/>
      <c r="F519" s="61"/>
      <c r="G519" s="26">
        <v>11500</v>
      </c>
      <c r="H519" s="26">
        <v>11500</v>
      </c>
      <c r="I519" s="26">
        <v>0</v>
      </c>
      <c r="J519" s="26">
        <v>0</v>
      </c>
    </row>
    <row r="520" spans="1:11" x14ac:dyDescent="0.2">
      <c r="A520" s="9"/>
      <c r="B520" s="9"/>
      <c r="C520" s="61" t="s">
        <v>489</v>
      </c>
      <c r="D520" s="61"/>
      <c r="E520" s="61"/>
      <c r="F520" s="61"/>
      <c r="G520" s="26">
        <v>1671.91</v>
      </c>
      <c r="H520" s="26">
        <v>1671.91</v>
      </c>
      <c r="I520" s="26">
        <v>1671.91</v>
      </c>
      <c r="J520" s="26">
        <v>100</v>
      </c>
      <c r="K520" s="5"/>
    </row>
    <row r="521" spans="1:11" ht="63.75" x14ac:dyDescent="0.2">
      <c r="A521" s="65" t="s">
        <v>508</v>
      </c>
      <c r="B521" s="65"/>
      <c r="C521" s="65"/>
      <c r="D521" s="22" t="s">
        <v>153</v>
      </c>
      <c r="E521" s="23" t="s">
        <v>154</v>
      </c>
      <c r="F521" s="24" t="s">
        <v>494</v>
      </c>
      <c r="G521" s="25">
        <v>0</v>
      </c>
      <c r="H521" s="25">
        <v>0</v>
      </c>
      <c r="I521" s="25">
        <v>91735.42</v>
      </c>
      <c r="J521" s="25">
        <v>0</v>
      </c>
    </row>
    <row r="522" spans="1:11" ht="25.5" x14ac:dyDescent="0.2">
      <c r="A522" s="65" t="s">
        <v>508</v>
      </c>
      <c r="B522" s="65"/>
      <c r="C522" s="65"/>
      <c r="D522" s="22" t="s">
        <v>155</v>
      </c>
      <c r="E522" s="23" t="s">
        <v>156</v>
      </c>
      <c r="F522" s="24" t="s">
        <v>494</v>
      </c>
      <c r="G522" s="25">
        <v>0</v>
      </c>
      <c r="H522" s="25">
        <v>0</v>
      </c>
      <c r="I522" s="25">
        <v>290518.40000000002</v>
      </c>
      <c r="J522" s="25">
        <v>0</v>
      </c>
    </row>
    <row r="523" spans="1:11" x14ac:dyDescent="0.2">
      <c r="A523" s="65" t="s">
        <v>508</v>
      </c>
      <c r="B523" s="65"/>
      <c r="C523" s="65"/>
      <c r="D523" s="22" t="s">
        <v>157</v>
      </c>
      <c r="E523" s="23" t="s">
        <v>158</v>
      </c>
      <c r="F523" s="24" t="s">
        <v>494</v>
      </c>
      <c r="G523" s="25">
        <v>0</v>
      </c>
      <c r="H523" s="25">
        <v>0</v>
      </c>
      <c r="I523" s="25">
        <v>114501.15</v>
      </c>
      <c r="J523" s="25">
        <v>0</v>
      </c>
    </row>
    <row r="524" spans="1:11" ht="89.25" x14ac:dyDescent="0.2">
      <c r="A524" s="65" t="s">
        <v>509</v>
      </c>
      <c r="B524" s="65"/>
      <c r="C524" s="65"/>
      <c r="D524" s="22" t="s">
        <v>159</v>
      </c>
      <c r="E524" s="28" t="s">
        <v>160</v>
      </c>
      <c r="F524" s="24" t="s">
        <v>510</v>
      </c>
      <c r="G524" s="25">
        <v>0</v>
      </c>
      <c r="H524" s="25">
        <v>0</v>
      </c>
      <c r="I524" s="25">
        <v>7489.32</v>
      </c>
      <c r="J524" s="25">
        <v>0</v>
      </c>
    </row>
    <row r="525" spans="1:11" ht="51" x14ac:dyDescent="0.2">
      <c r="A525" s="65" t="s">
        <v>508</v>
      </c>
      <c r="B525" s="65"/>
      <c r="C525" s="65"/>
      <c r="D525" s="22" t="s">
        <v>161</v>
      </c>
      <c r="E525" s="23" t="s">
        <v>162</v>
      </c>
      <c r="F525" s="24" t="s">
        <v>494</v>
      </c>
      <c r="G525" s="25">
        <v>0</v>
      </c>
      <c r="H525" s="25">
        <v>0</v>
      </c>
      <c r="I525" s="25">
        <v>23753.03</v>
      </c>
      <c r="J525" s="25">
        <v>0</v>
      </c>
    </row>
    <row r="526" spans="1:11" ht="63.75" x14ac:dyDescent="0.2">
      <c r="A526" s="65" t="s">
        <v>508</v>
      </c>
      <c r="B526" s="65"/>
      <c r="C526" s="65"/>
      <c r="D526" s="22" t="s">
        <v>163</v>
      </c>
      <c r="E526" s="23" t="s">
        <v>164</v>
      </c>
      <c r="F526" s="24" t="s">
        <v>494</v>
      </c>
      <c r="G526" s="25">
        <v>0</v>
      </c>
      <c r="H526" s="25">
        <v>0</v>
      </c>
      <c r="I526" s="25">
        <v>8260.56</v>
      </c>
      <c r="J526" s="25">
        <v>0</v>
      </c>
    </row>
    <row r="527" spans="1:11" ht="25.5" x14ac:dyDescent="0.2">
      <c r="A527" s="65" t="s">
        <v>511</v>
      </c>
      <c r="B527" s="65"/>
      <c r="C527" s="65"/>
      <c r="D527" s="22" t="s">
        <v>165</v>
      </c>
      <c r="E527" s="23" t="s">
        <v>166</v>
      </c>
      <c r="F527" s="24" t="s">
        <v>494</v>
      </c>
      <c r="G527" s="25">
        <v>187000</v>
      </c>
      <c r="H527" s="25">
        <v>187000</v>
      </c>
      <c r="I527" s="25">
        <v>163944.29</v>
      </c>
      <c r="J527" s="25">
        <v>0</v>
      </c>
    </row>
    <row r="528" spans="1:11" x14ac:dyDescent="0.2">
      <c r="A528" s="9"/>
      <c r="B528" s="9"/>
      <c r="C528" s="61" t="s">
        <v>357</v>
      </c>
      <c r="D528" s="61"/>
      <c r="E528" s="61"/>
      <c r="F528" s="61"/>
      <c r="G528" s="26">
        <v>2500</v>
      </c>
      <c r="H528" s="26">
        <v>2500</v>
      </c>
      <c r="I528" s="26">
        <v>1876.7</v>
      </c>
      <c r="J528" s="26">
        <v>75.069999999999993</v>
      </c>
    </row>
    <row r="529" spans="1:11" x14ac:dyDescent="0.2">
      <c r="A529" s="9"/>
      <c r="B529" s="9"/>
      <c r="C529" s="61" t="s">
        <v>502</v>
      </c>
      <c r="D529" s="61"/>
      <c r="E529" s="61"/>
      <c r="F529" s="61"/>
      <c r="G529" s="26">
        <v>184500</v>
      </c>
      <c r="H529" s="26">
        <v>184500</v>
      </c>
      <c r="I529" s="26">
        <v>162067.59</v>
      </c>
      <c r="J529" s="26">
        <v>87.84</v>
      </c>
      <c r="K529" s="5"/>
    </row>
    <row r="530" spans="1:11" ht="51" x14ac:dyDescent="0.2">
      <c r="A530" s="65" t="s">
        <v>511</v>
      </c>
      <c r="B530" s="65"/>
      <c r="C530" s="65"/>
      <c r="D530" s="22" t="s">
        <v>167</v>
      </c>
      <c r="E530" s="23" t="s">
        <v>168</v>
      </c>
      <c r="F530" s="24" t="s">
        <v>494</v>
      </c>
      <c r="G530" s="25">
        <v>0</v>
      </c>
      <c r="H530" s="25">
        <v>0</v>
      </c>
      <c r="I530" s="25">
        <v>17330.599999999999</v>
      </c>
      <c r="J530" s="25">
        <v>0</v>
      </c>
    </row>
    <row r="531" spans="1:11" ht="76.5" x14ac:dyDescent="0.2">
      <c r="A531" s="65" t="s">
        <v>511</v>
      </c>
      <c r="B531" s="65"/>
      <c r="C531" s="65"/>
      <c r="D531" s="22" t="s">
        <v>169</v>
      </c>
      <c r="E531" s="23" t="s">
        <v>170</v>
      </c>
      <c r="F531" s="24" t="s">
        <v>494</v>
      </c>
      <c r="G531" s="25">
        <v>0</v>
      </c>
      <c r="H531" s="25">
        <v>0</v>
      </c>
      <c r="I531" s="25">
        <v>41608.07</v>
      </c>
      <c r="J531" s="25">
        <v>0</v>
      </c>
    </row>
    <row r="532" spans="1:11" ht="63.75" x14ac:dyDescent="0.2">
      <c r="A532" s="65" t="s">
        <v>511</v>
      </c>
      <c r="B532" s="65"/>
      <c r="C532" s="65"/>
      <c r="D532" s="22" t="s">
        <v>171</v>
      </c>
      <c r="E532" s="23" t="s">
        <v>172</v>
      </c>
      <c r="F532" s="24" t="s">
        <v>494</v>
      </c>
      <c r="G532" s="25">
        <v>0</v>
      </c>
      <c r="H532" s="25">
        <v>0</v>
      </c>
      <c r="I532" s="25">
        <v>1920</v>
      </c>
      <c r="J532" s="25">
        <v>0</v>
      </c>
    </row>
    <row r="533" spans="1:11" ht="25.5" x14ac:dyDescent="0.2">
      <c r="A533" s="65" t="s">
        <v>511</v>
      </c>
      <c r="B533" s="65"/>
      <c r="C533" s="65"/>
      <c r="D533" s="22" t="s">
        <v>173</v>
      </c>
      <c r="E533" s="23" t="s">
        <v>174</v>
      </c>
      <c r="F533" s="24" t="s">
        <v>494</v>
      </c>
      <c r="G533" s="25">
        <v>0</v>
      </c>
      <c r="H533" s="25">
        <v>0</v>
      </c>
      <c r="I533" s="25">
        <v>34051.17</v>
      </c>
      <c r="J533" s="25">
        <v>0</v>
      </c>
    </row>
    <row r="534" spans="1:11" ht="51" x14ac:dyDescent="0.2">
      <c r="A534" s="65" t="s">
        <v>511</v>
      </c>
      <c r="B534" s="65"/>
      <c r="C534" s="65"/>
      <c r="D534" s="22" t="s">
        <v>175</v>
      </c>
      <c r="E534" s="23" t="s">
        <v>176</v>
      </c>
      <c r="F534" s="24" t="s">
        <v>494</v>
      </c>
      <c r="G534" s="25">
        <v>0</v>
      </c>
      <c r="H534" s="25">
        <v>0</v>
      </c>
      <c r="I534" s="25">
        <v>1688.76</v>
      </c>
      <c r="J534" s="25">
        <v>0</v>
      </c>
    </row>
    <row r="535" spans="1:11" ht="51" x14ac:dyDescent="0.2">
      <c r="A535" s="65" t="s">
        <v>511</v>
      </c>
      <c r="B535" s="65"/>
      <c r="C535" s="65"/>
      <c r="D535" s="22" t="s">
        <v>177</v>
      </c>
      <c r="E535" s="23" t="s">
        <v>178</v>
      </c>
      <c r="F535" s="24" t="s">
        <v>494</v>
      </c>
      <c r="G535" s="25">
        <v>0</v>
      </c>
      <c r="H535" s="25">
        <v>0</v>
      </c>
      <c r="I535" s="25">
        <v>18728.939999999999</v>
      </c>
      <c r="J535" s="25">
        <v>0</v>
      </c>
    </row>
    <row r="536" spans="1:11" ht="102" x14ac:dyDescent="0.2">
      <c r="A536" s="65" t="s">
        <v>511</v>
      </c>
      <c r="B536" s="65"/>
      <c r="C536" s="65"/>
      <c r="D536" s="22" t="s">
        <v>179</v>
      </c>
      <c r="E536" s="23" t="s">
        <v>180</v>
      </c>
      <c r="F536" s="24" t="s">
        <v>494</v>
      </c>
      <c r="G536" s="25">
        <v>0</v>
      </c>
      <c r="H536" s="25">
        <v>0</v>
      </c>
      <c r="I536" s="25">
        <v>1000</v>
      </c>
      <c r="J536" s="25">
        <v>0</v>
      </c>
    </row>
    <row r="537" spans="1:11" ht="25.5" x14ac:dyDescent="0.2">
      <c r="A537" s="65" t="s">
        <v>511</v>
      </c>
      <c r="B537" s="65"/>
      <c r="C537" s="65"/>
      <c r="D537" s="22" t="s">
        <v>181</v>
      </c>
      <c r="E537" s="23" t="s">
        <v>182</v>
      </c>
      <c r="F537" s="24" t="s">
        <v>494</v>
      </c>
      <c r="G537" s="25">
        <v>0</v>
      </c>
      <c r="H537" s="25">
        <v>0</v>
      </c>
      <c r="I537" s="25">
        <v>27448.75</v>
      </c>
      <c r="J537" s="25">
        <v>0</v>
      </c>
    </row>
    <row r="538" spans="1:11" ht="25.5" x14ac:dyDescent="0.2">
      <c r="A538" s="65" t="s">
        <v>511</v>
      </c>
      <c r="B538" s="65"/>
      <c r="C538" s="65"/>
      <c r="D538" s="22" t="s">
        <v>183</v>
      </c>
      <c r="E538" s="23" t="s">
        <v>184</v>
      </c>
      <c r="F538" s="24" t="s">
        <v>494</v>
      </c>
      <c r="G538" s="25">
        <v>0</v>
      </c>
      <c r="H538" s="25">
        <v>0</v>
      </c>
      <c r="I538" s="25">
        <v>20168</v>
      </c>
      <c r="J538" s="25">
        <v>0</v>
      </c>
    </row>
    <row r="539" spans="1:11" ht="76.5" x14ac:dyDescent="0.2">
      <c r="A539" s="65" t="s">
        <v>307</v>
      </c>
      <c r="B539" s="65"/>
      <c r="C539" s="65"/>
      <c r="D539" s="22" t="s">
        <v>189</v>
      </c>
      <c r="E539" s="23" t="s">
        <v>190</v>
      </c>
      <c r="F539" s="24" t="s">
        <v>494</v>
      </c>
      <c r="G539" s="25">
        <v>29200</v>
      </c>
      <c r="H539" s="25">
        <v>29200</v>
      </c>
      <c r="I539" s="25">
        <v>14470.91</v>
      </c>
      <c r="J539" s="25">
        <v>0</v>
      </c>
    </row>
    <row r="540" spans="1:11" x14ac:dyDescent="0.2">
      <c r="A540" s="9"/>
      <c r="B540" s="9"/>
      <c r="C540" s="61" t="s">
        <v>502</v>
      </c>
      <c r="D540" s="61"/>
      <c r="E540" s="61"/>
      <c r="F540" s="61"/>
      <c r="G540" s="26">
        <v>29200</v>
      </c>
      <c r="H540" s="26">
        <v>29200</v>
      </c>
      <c r="I540" s="26">
        <v>14470.91</v>
      </c>
      <c r="J540" s="26">
        <v>49.55791095890411</v>
      </c>
    </row>
    <row r="541" spans="1:11" ht="114.75" x14ac:dyDescent="0.2">
      <c r="A541" s="65" t="s">
        <v>307</v>
      </c>
      <c r="B541" s="65"/>
      <c r="C541" s="65"/>
      <c r="D541" s="22" t="s">
        <v>191</v>
      </c>
      <c r="E541" s="28" t="s">
        <v>192</v>
      </c>
      <c r="F541" s="24" t="s">
        <v>494</v>
      </c>
      <c r="G541" s="25">
        <v>0</v>
      </c>
      <c r="H541" s="25">
        <v>0</v>
      </c>
      <c r="I541" s="25">
        <v>5552.12</v>
      </c>
      <c r="J541" s="25">
        <v>0</v>
      </c>
    </row>
    <row r="542" spans="1:11" ht="38.25" x14ac:dyDescent="0.2">
      <c r="A542" s="65" t="s">
        <v>307</v>
      </c>
      <c r="B542" s="65"/>
      <c r="C542" s="65"/>
      <c r="D542" s="22" t="s">
        <v>193</v>
      </c>
      <c r="E542" s="23" t="s">
        <v>194</v>
      </c>
      <c r="F542" s="24" t="s">
        <v>494</v>
      </c>
      <c r="G542" s="25">
        <v>0</v>
      </c>
      <c r="H542" s="25">
        <v>0</v>
      </c>
      <c r="I542" s="25">
        <v>7311.29</v>
      </c>
      <c r="J542" s="25">
        <v>0</v>
      </c>
    </row>
    <row r="543" spans="1:11" ht="25.5" x14ac:dyDescent="0.2">
      <c r="A543" s="65" t="s">
        <v>307</v>
      </c>
      <c r="B543" s="65"/>
      <c r="C543" s="65"/>
      <c r="D543" s="22" t="s">
        <v>195</v>
      </c>
      <c r="E543" s="23" t="s">
        <v>196</v>
      </c>
      <c r="F543" s="24" t="s">
        <v>494</v>
      </c>
      <c r="G543" s="25">
        <v>0</v>
      </c>
      <c r="H543" s="25">
        <v>0</v>
      </c>
      <c r="I543" s="25">
        <v>1220</v>
      </c>
      <c r="J543" s="25">
        <v>0</v>
      </c>
    </row>
    <row r="544" spans="1:11" ht="25.5" x14ac:dyDescent="0.2">
      <c r="A544" s="65" t="s">
        <v>307</v>
      </c>
      <c r="B544" s="65"/>
      <c r="C544" s="65"/>
      <c r="D544" s="22" t="s">
        <v>197</v>
      </c>
      <c r="E544" s="23" t="s">
        <v>198</v>
      </c>
      <c r="F544" s="24" t="s">
        <v>494</v>
      </c>
      <c r="G544" s="25">
        <v>0</v>
      </c>
      <c r="H544" s="25">
        <v>0</v>
      </c>
      <c r="I544" s="25">
        <v>137.5</v>
      </c>
      <c r="J544" s="25">
        <v>0</v>
      </c>
    </row>
    <row r="545" spans="1:11" ht="76.5" x14ac:dyDescent="0.2">
      <c r="A545" s="65" t="s">
        <v>307</v>
      </c>
      <c r="B545" s="65"/>
      <c r="C545" s="65"/>
      <c r="D545" s="22" t="s">
        <v>199</v>
      </c>
      <c r="E545" s="23" t="s">
        <v>190</v>
      </c>
      <c r="F545" s="24" t="s">
        <v>494</v>
      </c>
      <c r="G545" s="25">
        <v>0</v>
      </c>
      <c r="H545" s="25">
        <v>0</v>
      </c>
      <c r="I545" s="25">
        <v>250</v>
      </c>
      <c r="J545" s="25">
        <v>0</v>
      </c>
    </row>
    <row r="546" spans="1:11" ht="25.5" x14ac:dyDescent="0.2">
      <c r="A546" s="65" t="s">
        <v>512</v>
      </c>
      <c r="B546" s="65"/>
      <c r="C546" s="65"/>
      <c r="D546" s="22" t="s">
        <v>201</v>
      </c>
      <c r="E546" s="23" t="s">
        <v>202</v>
      </c>
      <c r="F546" s="24" t="s">
        <v>494</v>
      </c>
      <c r="G546" s="25">
        <v>6500</v>
      </c>
      <c r="H546" s="25">
        <v>6500</v>
      </c>
      <c r="I546" s="25">
        <v>6676.4</v>
      </c>
      <c r="J546" s="25">
        <v>0</v>
      </c>
    </row>
    <row r="547" spans="1:11" ht="38.25" x14ac:dyDescent="0.2">
      <c r="A547" s="65" t="s">
        <v>512</v>
      </c>
      <c r="B547" s="65"/>
      <c r="C547" s="65"/>
      <c r="D547" s="22" t="s">
        <v>207</v>
      </c>
      <c r="E547" s="23" t="s">
        <v>208</v>
      </c>
      <c r="F547" s="24" t="s">
        <v>494</v>
      </c>
      <c r="G547" s="25">
        <v>6500</v>
      </c>
      <c r="H547" s="25">
        <v>6500</v>
      </c>
      <c r="I547" s="25">
        <v>6676.4</v>
      </c>
      <c r="J547" s="25">
        <v>0</v>
      </c>
    </row>
    <row r="548" spans="1:11" x14ac:dyDescent="0.2">
      <c r="A548" s="9"/>
      <c r="B548" s="9"/>
      <c r="C548" s="61" t="s">
        <v>502</v>
      </c>
      <c r="D548" s="61"/>
      <c r="E548" s="61"/>
      <c r="F548" s="61"/>
      <c r="G548" s="26">
        <v>6500</v>
      </c>
      <c r="H548" s="26">
        <v>6500</v>
      </c>
      <c r="I548" s="26">
        <v>6676.4</v>
      </c>
      <c r="J548" s="26">
        <v>102.71384615384615</v>
      </c>
    </row>
    <row r="549" spans="1:11" ht="63.75" x14ac:dyDescent="0.2">
      <c r="A549" s="65" t="s">
        <v>512</v>
      </c>
      <c r="B549" s="65"/>
      <c r="C549" s="65"/>
      <c r="D549" s="22" t="s">
        <v>209</v>
      </c>
      <c r="E549" s="23" t="s">
        <v>210</v>
      </c>
      <c r="F549" s="24" t="s">
        <v>494</v>
      </c>
      <c r="G549" s="25">
        <v>0</v>
      </c>
      <c r="H549" s="25">
        <v>0</v>
      </c>
      <c r="I549" s="25">
        <v>6376.4</v>
      </c>
      <c r="J549" s="25">
        <v>0</v>
      </c>
    </row>
    <row r="550" spans="1:11" ht="63.75" x14ac:dyDescent="0.2">
      <c r="A550" s="65" t="s">
        <v>512</v>
      </c>
      <c r="B550" s="65"/>
      <c r="C550" s="65"/>
      <c r="D550" s="22" t="s">
        <v>211</v>
      </c>
      <c r="E550" s="23" t="s">
        <v>212</v>
      </c>
      <c r="F550" s="24" t="s">
        <v>494</v>
      </c>
      <c r="G550" s="25">
        <v>0</v>
      </c>
      <c r="H550" s="25">
        <v>0</v>
      </c>
      <c r="I550" s="25">
        <v>300</v>
      </c>
      <c r="J550" s="25">
        <v>0</v>
      </c>
    </row>
    <row r="551" spans="1:11" ht="76.5" x14ac:dyDescent="0.2">
      <c r="A551" s="27"/>
      <c r="B551" s="27"/>
      <c r="C551" s="27"/>
      <c r="D551" s="22" t="s">
        <v>260</v>
      </c>
      <c r="E551" s="23" t="s">
        <v>261</v>
      </c>
      <c r="F551" s="24" t="s">
        <v>494</v>
      </c>
      <c r="G551" s="25">
        <v>199800</v>
      </c>
      <c r="H551" s="25">
        <v>199800</v>
      </c>
      <c r="I551" s="25">
        <v>185592.38</v>
      </c>
      <c r="J551" s="25">
        <v>92.889079079079067</v>
      </c>
    </row>
    <row r="552" spans="1:11" ht="89.25" x14ac:dyDescent="0.2">
      <c r="A552" s="27"/>
      <c r="B552" s="27"/>
      <c r="C552" s="27"/>
      <c r="D552" s="22" t="s">
        <v>269</v>
      </c>
      <c r="E552" s="23" t="s">
        <v>270</v>
      </c>
      <c r="F552" s="24" t="s">
        <v>494</v>
      </c>
      <c r="G552" s="25">
        <v>199800</v>
      </c>
      <c r="H552" s="25">
        <v>199800</v>
      </c>
      <c r="I552" s="25">
        <v>185592.38</v>
      </c>
      <c r="J552" s="25">
        <v>0</v>
      </c>
    </row>
    <row r="553" spans="1:11" ht="25.5" x14ac:dyDescent="0.2">
      <c r="A553" s="27"/>
      <c r="B553" s="27"/>
      <c r="C553" s="27"/>
      <c r="D553" s="22" t="s">
        <v>271</v>
      </c>
      <c r="E553" s="23" t="s">
        <v>272</v>
      </c>
      <c r="F553" s="27"/>
      <c r="G553" s="25">
        <v>42300</v>
      </c>
      <c r="H553" s="25">
        <v>42300</v>
      </c>
      <c r="I553" s="25">
        <v>42300</v>
      </c>
      <c r="J553" s="25">
        <v>0</v>
      </c>
    </row>
    <row r="554" spans="1:11" x14ac:dyDescent="0.2">
      <c r="A554" s="9"/>
      <c r="B554" s="9"/>
      <c r="C554" s="61" t="s">
        <v>489</v>
      </c>
      <c r="D554" s="61"/>
      <c r="E554" s="61"/>
      <c r="F554" s="61"/>
      <c r="G554" s="26">
        <v>42300</v>
      </c>
      <c r="H554" s="26">
        <v>42300</v>
      </c>
      <c r="I554" s="26">
        <v>42300</v>
      </c>
      <c r="J554" s="26">
        <v>100</v>
      </c>
    </row>
    <row r="555" spans="1:11" ht="25.5" x14ac:dyDescent="0.2">
      <c r="A555" s="27"/>
      <c r="B555" s="27"/>
      <c r="C555" s="27"/>
      <c r="D555" s="22" t="s">
        <v>273</v>
      </c>
      <c r="E555" s="23" t="s">
        <v>274</v>
      </c>
      <c r="F555" s="27"/>
      <c r="G555" s="25">
        <v>0</v>
      </c>
      <c r="H555" s="25">
        <v>0</v>
      </c>
      <c r="I555" s="25">
        <v>42300</v>
      </c>
      <c r="J555" s="25">
        <v>0</v>
      </c>
    </row>
    <row r="556" spans="1:11" ht="38.25" x14ac:dyDescent="0.2">
      <c r="A556" s="27"/>
      <c r="B556" s="27"/>
      <c r="C556" s="27"/>
      <c r="D556" s="22" t="s">
        <v>279</v>
      </c>
      <c r="E556" s="23" t="s">
        <v>280</v>
      </c>
      <c r="F556" s="24" t="s">
        <v>510</v>
      </c>
      <c r="G556" s="25">
        <v>80000</v>
      </c>
      <c r="H556" s="25">
        <v>80000</v>
      </c>
      <c r="I556" s="25">
        <v>77417.38</v>
      </c>
      <c r="J556" s="25">
        <v>0</v>
      </c>
    </row>
    <row r="557" spans="1:11" x14ac:dyDescent="0.2">
      <c r="A557" s="9"/>
      <c r="B557" s="9"/>
      <c r="C557" s="61" t="s">
        <v>357</v>
      </c>
      <c r="D557" s="61"/>
      <c r="E557" s="61"/>
      <c r="F557" s="61"/>
      <c r="G557" s="26">
        <v>27141.599999999999</v>
      </c>
      <c r="H557" s="26">
        <v>27141.599999999999</v>
      </c>
      <c r="I557" s="26">
        <v>24583.98</v>
      </c>
      <c r="J557" s="26">
        <v>90.58</v>
      </c>
    </row>
    <row r="558" spans="1:11" x14ac:dyDescent="0.2">
      <c r="A558" s="9"/>
      <c r="B558" s="9"/>
      <c r="C558" s="60" t="s">
        <v>502</v>
      </c>
      <c r="D558" s="60"/>
      <c r="E558" s="60"/>
      <c r="F558" s="60"/>
      <c r="G558" s="26">
        <v>37858.400000000001</v>
      </c>
      <c r="H558" s="26">
        <v>0</v>
      </c>
      <c r="I558" s="26">
        <v>37858.400000000001</v>
      </c>
      <c r="J558" s="26">
        <v>0</v>
      </c>
    </row>
    <row r="559" spans="1:11" x14ac:dyDescent="0.2">
      <c r="A559" s="9"/>
      <c r="B559" s="9"/>
      <c r="C559" s="61" t="s">
        <v>489</v>
      </c>
      <c r="D559" s="61"/>
      <c r="E559" s="61"/>
      <c r="F559" s="61"/>
      <c r="G559" s="26">
        <v>15000</v>
      </c>
      <c r="H559" s="26">
        <v>15000</v>
      </c>
      <c r="I559" s="26">
        <v>14975</v>
      </c>
      <c r="J559" s="26">
        <v>99.83</v>
      </c>
      <c r="K559" s="5"/>
    </row>
    <row r="560" spans="1:11" x14ac:dyDescent="0.2">
      <c r="A560" s="9"/>
      <c r="B560" s="9"/>
      <c r="C560" s="61" t="s">
        <v>383</v>
      </c>
      <c r="D560" s="61"/>
      <c r="E560" s="61"/>
      <c r="F560" s="61"/>
      <c r="G560" s="26">
        <v>37858.400000000001</v>
      </c>
      <c r="H560" s="26">
        <v>37858.400000000001</v>
      </c>
      <c r="I560" s="26">
        <v>0</v>
      </c>
      <c r="J560" s="26">
        <v>0</v>
      </c>
      <c r="K560" s="5"/>
    </row>
    <row r="561" spans="1:10" ht="63.75" x14ac:dyDescent="0.2">
      <c r="A561" s="27"/>
      <c r="B561" s="27"/>
      <c r="C561" s="27"/>
      <c r="D561" s="22" t="s">
        <v>287</v>
      </c>
      <c r="E561" s="23" t="s">
        <v>288</v>
      </c>
      <c r="F561" s="24" t="s">
        <v>510</v>
      </c>
      <c r="G561" s="25">
        <v>0</v>
      </c>
      <c r="H561" s="25">
        <v>0</v>
      </c>
      <c r="I561" s="25">
        <v>77417.38</v>
      </c>
      <c r="J561" s="25">
        <v>0</v>
      </c>
    </row>
    <row r="562" spans="1:10" ht="38.25" x14ac:dyDescent="0.2">
      <c r="A562" s="27"/>
      <c r="B562" s="27"/>
      <c r="C562" s="27"/>
      <c r="D562" s="22" t="s">
        <v>289</v>
      </c>
      <c r="E562" s="23" t="s">
        <v>290</v>
      </c>
      <c r="F562" s="27"/>
      <c r="G562" s="25">
        <v>67500</v>
      </c>
      <c r="H562" s="25">
        <v>67500</v>
      </c>
      <c r="I562" s="25">
        <v>65875</v>
      </c>
      <c r="J562" s="25">
        <v>0</v>
      </c>
    </row>
    <row r="563" spans="1:10" x14ac:dyDescent="0.2">
      <c r="A563" s="9"/>
      <c r="B563" s="9"/>
      <c r="C563" s="61" t="s">
        <v>357</v>
      </c>
      <c r="D563" s="61"/>
      <c r="E563" s="61"/>
      <c r="F563" s="61"/>
      <c r="G563" s="26">
        <v>67500</v>
      </c>
      <c r="H563" s="26">
        <v>67500</v>
      </c>
      <c r="I563" s="26">
        <v>65875</v>
      </c>
      <c r="J563" s="26">
        <v>97.592592592592595</v>
      </c>
    </row>
    <row r="564" spans="1:10" ht="25.5" x14ac:dyDescent="0.2">
      <c r="A564" s="27"/>
      <c r="B564" s="27"/>
      <c r="C564" s="27"/>
      <c r="D564" s="22" t="s">
        <v>291</v>
      </c>
      <c r="E564" s="23" t="s">
        <v>292</v>
      </c>
      <c r="F564" s="27"/>
      <c r="G564" s="25">
        <v>0</v>
      </c>
      <c r="H564" s="25">
        <v>0</v>
      </c>
      <c r="I564" s="25">
        <v>65875</v>
      </c>
      <c r="J564" s="25">
        <v>0</v>
      </c>
    </row>
    <row r="565" spans="1:10" ht="63.75" x14ac:dyDescent="0.2">
      <c r="A565" s="27"/>
      <c r="B565" s="27"/>
      <c r="C565" s="27"/>
      <c r="D565" s="22" t="s">
        <v>293</v>
      </c>
      <c r="E565" s="23" t="s">
        <v>294</v>
      </c>
      <c r="F565" s="24" t="s">
        <v>494</v>
      </c>
      <c r="G565" s="25">
        <v>10000</v>
      </c>
      <c r="H565" s="25">
        <v>10000</v>
      </c>
      <c r="I565" s="25">
        <v>0</v>
      </c>
      <c r="J565" s="25">
        <v>0</v>
      </c>
    </row>
    <row r="566" spans="1:10" x14ac:dyDescent="0.2">
      <c r="A566" s="9"/>
      <c r="B566" s="9"/>
      <c r="C566" s="61" t="s">
        <v>502</v>
      </c>
      <c r="D566" s="61"/>
      <c r="E566" s="61"/>
      <c r="F566" s="61"/>
      <c r="G566" s="26">
        <v>10000</v>
      </c>
      <c r="H566" s="26">
        <v>10000</v>
      </c>
      <c r="I566" s="26">
        <v>0</v>
      </c>
      <c r="J566" s="26">
        <v>0</v>
      </c>
    </row>
    <row r="567" spans="1:10" ht="14.25" x14ac:dyDescent="0.2">
      <c r="A567" s="19"/>
      <c r="B567" s="63" t="s">
        <v>513</v>
      </c>
      <c r="C567" s="63"/>
      <c r="D567" s="63"/>
      <c r="E567" s="63"/>
      <c r="F567" s="63"/>
      <c r="G567" s="20">
        <v>761800</v>
      </c>
      <c r="H567" s="20">
        <v>761800</v>
      </c>
      <c r="I567" s="20">
        <v>682118.13</v>
      </c>
      <c r="J567" s="20">
        <v>89.540316355998954</v>
      </c>
    </row>
    <row r="568" spans="1:10" x14ac:dyDescent="0.2">
      <c r="A568" s="64" t="s">
        <v>514</v>
      </c>
      <c r="B568" s="64"/>
      <c r="C568" s="64"/>
      <c r="D568" s="64"/>
      <c r="E568" s="64"/>
      <c r="F568" s="64"/>
      <c r="G568" s="21">
        <v>100000</v>
      </c>
      <c r="H568" s="21">
        <v>100000</v>
      </c>
      <c r="I568" s="21">
        <v>46000</v>
      </c>
      <c r="J568" s="21">
        <v>46</v>
      </c>
    </row>
    <row r="569" spans="1:10" ht="38.25" x14ac:dyDescent="0.2">
      <c r="A569" s="65" t="s">
        <v>515</v>
      </c>
      <c r="B569" s="65"/>
      <c r="C569" s="65"/>
      <c r="D569" s="22" t="s">
        <v>120</v>
      </c>
      <c r="E569" s="23" t="s">
        <v>121</v>
      </c>
      <c r="F569" s="24" t="s">
        <v>494</v>
      </c>
      <c r="G569" s="25">
        <v>100000</v>
      </c>
      <c r="H569" s="25">
        <v>100000</v>
      </c>
      <c r="I569" s="25">
        <v>46000</v>
      </c>
      <c r="J569" s="25">
        <v>46</v>
      </c>
    </row>
    <row r="570" spans="1:10" ht="114.75" x14ac:dyDescent="0.2">
      <c r="A570" s="65" t="s">
        <v>515</v>
      </c>
      <c r="B570" s="65"/>
      <c r="C570" s="65"/>
      <c r="D570" s="22" t="s">
        <v>234</v>
      </c>
      <c r="E570" s="28" t="s">
        <v>235</v>
      </c>
      <c r="F570" s="24" t="s">
        <v>494</v>
      </c>
      <c r="G570" s="25">
        <v>100000</v>
      </c>
      <c r="H570" s="25">
        <v>100000</v>
      </c>
      <c r="I570" s="25">
        <v>46000</v>
      </c>
      <c r="J570" s="25">
        <v>0</v>
      </c>
    </row>
    <row r="571" spans="1:10" ht="89.25" x14ac:dyDescent="0.2">
      <c r="A571" s="65" t="s">
        <v>515</v>
      </c>
      <c r="B571" s="65"/>
      <c r="C571" s="65"/>
      <c r="D571" s="22" t="s">
        <v>236</v>
      </c>
      <c r="E571" s="23" t="s">
        <v>237</v>
      </c>
      <c r="F571" s="24" t="s">
        <v>494</v>
      </c>
      <c r="G571" s="25">
        <v>100000</v>
      </c>
      <c r="H571" s="25">
        <v>100000</v>
      </c>
      <c r="I571" s="25">
        <v>46000</v>
      </c>
      <c r="J571" s="25">
        <v>0</v>
      </c>
    </row>
    <row r="572" spans="1:10" x14ac:dyDescent="0.2">
      <c r="A572" s="9"/>
      <c r="B572" s="9"/>
      <c r="C572" s="61" t="s">
        <v>357</v>
      </c>
      <c r="D572" s="61"/>
      <c r="E572" s="61"/>
      <c r="F572" s="61"/>
      <c r="G572" s="26">
        <v>80000</v>
      </c>
      <c r="H572" s="26">
        <v>80000</v>
      </c>
      <c r="I572" s="26">
        <v>36800</v>
      </c>
      <c r="J572" s="26">
        <v>46</v>
      </c>
    </row>
    <row r="573" spans="1:10" x14ac:dyDescent="0.2">
      <c r="A573" s="9"/>
      <c r="B573" s="9"/>
      <c r="C573" s="61" t="s">
        <v>369</v>
      </c>
      <c r="D573" s="61"/>
      <c r="E573" s="61"/>
      <c r="F573" s="61"/>
      <c r="G573" s="26">
        <v>20000</v>
      </c>
      <c r="H573" s="26">
        <v>20000</v>
      </c>
      <c r="I573" s="26">
        <v>9200</v>
      </c>
      <c r="J573" s="26">
        <v>46</v>
      </c>
    </row>
    <row r="574" spans="1:10" ht="76.5" x14ac:dyDescent="0.2">
      <c r="A574" s="65" t="s">
        <v>515</v>
      </c>
      <c r="B574" s="65"/>
      <c r="C574" s="65"/>
      <c r="D574" s="22" t="s">
        <v>240</v>
      </c>
      <c r="E574" s="23" t="s">
        <v>241</v>
      </c>
      <c r="F574" s="24" t="s">
        <v>494</v>
      </c>
      <c r="G574" s="25">
        <v>0</v>
      </c>
      <c r="H574" s="25">
        <v>0</v>
      </c>
      <c r="I574" s="25">
        <v>46000</v>
      </c>
      <c r="J574" s="25">
        <v>0</v>
      </c>
    </row>
    <row r="575" spans="1:10" x14ac:dyDescent="0.2">
      <c r="A575" s="64" t="s">
        <v>516</v>
      </c>
      <c r="B575" s="64"/>
      <c r="C575" s="64"/>
      <c r="D575" s="64"/>
      <c r="E575" s="64"/>
      <c r="F575" s="64"/>
      <c r="G575" s="21">
        <v>20000</v>
      </c>
      <c r="H575" s="21">
        <v>20000</v>
      </c>
      <c r="I575" s="21">
        <v>14912.5</v>
      </c>
      <c r="J575" s="21">
        <v>74.5625</v>
      </c>
    </row>
    <row r="576" spans="1:10" ht="38.25" x14ac:dyDescent="0.2">
      <c r="A576" s="65" t="s">
        <v>517</v>
      </c>
      <c r="B576" s="65"/>
      <c r="C576" s="65"/>
      <c r="D576" s="22" t="s">
        <v>120</v>
      </c>
      <c r="E576" s="23" t="s">
        <v>121</v>
      </c>
      <c r="F576" s="24" t="s">
        <v>494</v>
      </c>
      <c r="G576" s="25">
        <v>20000</v>
      </c>
      <c r="H576" s="25">
        <v>20000</v>
      </c>
      <c r="I576" s="25">
        <v>14912.5</v>
      </c>
      <c r="J576" s="25">
        <v>74.5625</v>
      </c>
    </row>
    <row r="577" spans="1:11" ht="25.5" x14ac:dyDescent="0.2">
      <c r="A577" s="65" t="s">
        <v>517</v>
      </c>
      <c r="B577" s="65"/>
      <c r="C577" s="65"/>
      <c r="D577" s="22" t="s">
        <v>243</v>
      </c>
      <c r="E577" s="23" t="s">
        <v>244</v>
      </c>
      <c r="F577" s="24" t="s">
        <v>494</v>
      </c>
      <c r="G577" s="25">
        <v>20000</v>
      </c>
      <c r="H577" s="25">
        <v>20000</v>
      </c>
      <c r="I577" s="25">
        <v>14912.5</v>
      </c>
      <c r="J577" s="25">
        <v>0</v>
      </c>
    </row>
    <row r="578" spans="1:11" ht="25.5" x14ac:dyDescent="0.2">
      <c r="A578" s="65" t="s">
        <v>517</v>
      </c>
      <c r="B578" s="65"/>
      <c r="C578" s="65"/>
      <c r="D578" s="22" t="s">
        <v>245</v>
      </c>
      <c r="E578" s="23" t="s">
        <v>82</v>
      </c>
      <c r="F578" s="24" t="s">
        <v>494</v>
      </c>
      <c r="G578" s="25">
        <v>20000</v>
      </c>
      <c r="H578" s="25">
        <v>20000</v>
      </c>
      <c r="I578" s="25">
        <v>14912.5</v>
      </c>
      <c r="J578" s="25">
        <v>0</v>
      </c>
    </row>
    <row r="579" spans="1:11" x14ac:dyDescent="0.2">
      <c r="A579" s="9"/>
      <c r="B579" s="9"/>
      <c r="C579" s="61" t="s">
        <v>357</v>
      </c>
      <c r="D579" s="61"/>
      <c r="E579" s="61"/>
      <c r="F579" s="61"/>
      <c r="G579" s="26">
        <v>20000</v>
      </c>
      <c r="H579" s="26">
        <v>20000</v>
      </c>
      <c r="I579" s="26">
        <v>14912.5</v>
      </c>
      <c r="J579" s="26">
        <v>74.5625</v>
      </c>
    </row>
    <row r="580" spans="1:11" ht="38.25" x14ac:dyDescent="0.2">
      <c r="A580" s="65" t="s">
        <v>517</v>
      </c>
      <c r="B580" s="65"/>
      <c r="C580" s="65"/>
      <c r="D580" s="22" t="s">
        <v>246</v>
      </c>
      <c r="E580" s="23" t="s">
        <v>247</v>
      </c>
      <c r="F580" s="24" t="s">
        <v>494</v>
      </c>
      <c r="G580" s="25">
        <v>0</v>
      </c>
      <c r="H580" s="25">
        <v>0</v>
      </c>
      <c r="I580" s="25">
        <v>14912.5</v>
      </c>
      <c r="J580" s="25">
        <v>0</v>
      </c>
    </row>
    <row r="581" spans="1:11" x14ac:dyDescent="0.2">
      <c r="A581" s="64" t="s">
        <v>518</v>
      </c>
      <c r="B581" s="64"/>
      <c r="C581" s="64"/>
      <c r="D581" s="64"/>
      <c r="E581" s="64"/>
      <c r="F581" s="64"/>
      <c r="G581" s="21">
        <v>15000</v>
      </c>
      <c r="H581" s="21">
        <v>15000</v>
      </c>
      <c r="I581" s="21">
        <v>15000</v>
      </c>
      <c r="J581" s="21">
        <v>100</v>
      </c>
    </row>
    <row r="582" spans="1:11" ht="38.25" x14ac:dyDescent="0.2">
      <c r="A582" s="65" t="s">
        <v>519</v>
      </c>
      <c r="B582" s="65"/>
      <c r="C582" s="65"/>
      <c r="D582" s="22" t="s">
        <v>120</v>
      </c>
      <c r="E582" s="23" t="s">
        <v>121</v>
      </c>
      <c r="F582" s="24" t="s">
        <v>520</v>
      </c>
      <c r="G582" s="25">
        <v>15000</v>
      </c>
      <c r="H582" s="25">
        <v>15000</v>
      </c>
      <c r="I582" s="25">
        <v>15000</v>
      </c>
      <c r="J582" s="25">
        <v>100</v>
      </c>
    </row>
    <row r="583" spans="1:11" ht="25.5" x14ac:dyDescent="0.2">
      <c r="A583" s="65" t="s">
        <v>519</v>
      </c>
      <c r="B583" s="65"/>
      <c r="C583" s="65"/>
      <c r="D583" s="22" t="s">
        <v>243</v>
      </c>
      <c r="E583" s="23" t="s">
        <v>244</v>
      </c>
      <c r="F583" s="24" t="s">
        <v>520</v>
      </c>
      <c r="G583" s="25">
        <v>15000</v>
      </c>
      <c r="H583" s="25">
        <v>15000</v>
      </c>
      <c r="I583" s="25">
        <v>15000</v>
      </c>
      <c r="J583" s="25">
        <v>0</v>
      </c>
    </row>
    <row r="584" spans="1:11" ht="25.5" x14ac:dyDescent="0.2">
      <c r="A584" s="65" t="s">
        <v>519</v>
      </c>
      <c r="B584" s="65"/>
      <c r="C584" s="65"/>
      <c r="D584" s="22" t="s">
        <v>245</v>
      </c>
      <c r="E584" s="23" t="s">
        <v>82</v>
      </c>
      <c r="F584" s="24" t="s">
        <v>494</v>
      </c>
      <c r="G584" s="25">
        <v>15000</v>
      </c>
      <c r="H584" s="25">
        <v>15000</v>
      </c>
      <c r="I584" s="25">
        <v>15000</v>
      </c>
      <c r="J584" s="25">
        <v>0</v>
      </c>
    </row>
    <row r="585" spans="1:11" x14ac:dyDescent="0.2">
      <c r="A585" s="9"/>
      <c r="B585" s="9"/>
      <c r="C585" s="61" t="s">
        <v>357</v>
      </c>
      <c r="D585" s="61"/>
      <c r="E585" s="61"/>
      <c r="F585" s="61"/>
      <c r="G585" s="26">
        <v>15000</v>
      </c>
      <c r="H585" s="26">
        <v>15000</v>
      </c>
      <c r="I585" s="26">
        <v>15000</v>
      </c>
      <c r="J585" s="26">
        <v>100</v>
      </c>
    </row>
    <row r="586" spans="1:11" ht="38.25" x14ac:dyDescent="0.2">
      <c r="A586" s="65" t="s">
        <v>519</v>
      </c>
      <c r="B586" s="65"/>
      <c r="C586" s="65"/>
      <c r="D586" s="22" t="s">
        <v>246</v>
      </c>
      <c r="E586" s="23" t="s">
        <v>247</v>
      </c>
      <c r="F586" s="24" t="s">
        <v>494</v>
      </c>
      <c r="G586" s="25">
        <v>0</v>
      </c>
      <c r="H586" s="25">
        <v>0</v>
      </c>
      <c r="I586" s="25">
        <v>15000</v>
      </c>
      <c r="J586" s="25">
        <v>0</v>
      </c>
    </row>
    <row r="587" spans="1:11" x14ac:dyDescent="0.2">
      <c r="A587" s="64" t="s">
        <v>521</v>
      </c>
      <c r="B587" s="64"/>
      <c r="C587" s="64"/>
      <c r="D587" s="64"/>
      <c r="E587" s="64"/>
      <c r="F587" s="64"/>
      <c r="G587" s="21">
        <v>280000</v>
      </c>
      <c r="H587" s="21">
        <v>280000</v>
      </c>
      <c r="I587" s="21">
        <v>264950</v>
      </c>
      <c r="J587" s="21">
        <v>94.625</v>
      </c>
    </row>
    <row r="588" spans="1:11" ht="38.25" x14ac:dyDescent="0.2">
      <c r="A588" s="65" t="s">
        <v>522</v>
      </c>
      <c r="B588" s="65"/>
      <c r="C588" s="65"/>
      <c r="D588" s="22" t="s">
        <v>120</v>
      </c>
      <c r="E588" s="23" t="s">
        <v>121</v>
      </c>
      <c r="F588" s="24" t="s">
        <v>494</v>
      </c>
      <c r="G588" s="25">
        <v>280000</v>
      </c>
      <c r="H588" s="25">
        <v>280000</v>
      </c>
      <c r="I588" s="25">
        <v>264950</v>
      </c>
      <c r="J588" s="25">
        <v>94.625</v>
      </c>
    </row>
    <row r="589" spans="1:11" ht="114.75" x14ac:dyDescent="0.2">
      <c r="A589" s="65" t="s">
        <v>522</v>
      </c>
      <c r="B589" s="65"/>
      <c r="C589" s="65"/>
      <c r="D589" s="22" t="s">
        <v>234</v>
      </c>
      <c r="E589" s="28" t="s">
        <v>235</v>
      </c>
      <c r="F589" s="24" t="s">
        <v>494</v>
      </c>
      <c r="G589" s="25">
        <v>280000</v>
      </c>
      <c r="H589" s="25">
        <v>280000</v>
      </c>
      <c r="I589" s="25">
        <v>264950</v>
      </c>
      <c r="J589" s="25">
        <v>0</v>
      </c>
    </row>
    <row r="590" spans="1:11" ht="89.25" x14ac:dyDescent="0.2">
      <c r="A590" s="65" t="s">
        <v>522</v>
      </c>
      <c r="B590" s="65"/>
      <c r="C590" s="65"/>
      <c r="D590" s="22" t="s">
        <v>236</v>
      </c>
      <c r="E590" s="23" t="s">
        <v>237</v>
      </c>
      <c r="F590" s="24" t="s">
        <v>494</v>
      </c>
      <c r="G590" s="25">
        <v>280000</v>
      </c>
      <c r="H590" s="25">
        <v>280000</v>
      </c>
      <c r="I590" s="25">
        <v>264950</v>
      </c>
      <c r="J590" s="25">
        <v>0</v>
      </c>
    </row>
    <row r="591" spans="1:11" x14ac:dyDescent="0.2">
      <c r="A591" s="9"/>
      <c r="B591" s="9"/>
      <c r="C591" s="61" t="s">
        <v>357</v>
      </c>
      <c r="D591" s="61"/>
      <c r="E591" s="61"/>
      <c r="F591" s="61"/>
      <c r="G591" s="26">
        <v>80000</v>
      </c>
      <c r="H591" s="26">
        <v>80000</v>
      </c>
      <c r="I591" s="26">
        <v>75700</v>
      </c>
      <c r="J591" s="26">
        <v>94.625</v>
      </c>
    </row>
    <row r="592" spans="1:11" x14ac:dyDescent="0.2">
      <c r="A592" s="9"/>
      <c r="B592" s="9"/>
      <c r="C592" s="61" t="s">
        <v>369</v>
      </c>
      <c r="D592" s="61"/>
      <c r="E592" s="61"/>
      <c r="F592" s="61"/>
      <c r="G592" s="26">
        <v>200000</v>
      </c>
      <c r="H592" s="26">
        <v>200000</v>
      </c>
      <c r="I592" s="26">
        <v>189250</v>
      </c>
      <c r="J592" s="26">
        <v>94.625</v>
      </c>
      <c r="K592" s="5"/>
    </row>
    <row r="593" spans="1:11" ht="76.5" x14ac:dyDescent="0.2">
      <c r="A593" s="65" t="s">
        <v>522</v>
      </c>
      <c r="B593" s="65"/>
      <c r="C593" s="65"/>
      <c r="D593" s="22" t="s">
        <v>238</v>
      </c>
      <c r="E593" s="23" t="s">
        <v>239</v>
      </c>
      <c r="F593" s="24" t="s">
        <v>494</v>
      </c>
      <c r="G593" s="25">
        <v>0</v>
      </c>
      <c r="H593" s="25">
        <v>0</v>
      </c>
      <c r="I593" s="25">
        <v>264950</v>
      </c>
      <c r="J593" s="25">
        <v>0</v>
      </c>
    </row>
    <row r="594" spans="1:11" x14ac:dyDescent="0.2">
      <c r="A594" s="64" t="s">
        <v>523</v>
      </c>
      <c r="B594" s="64"/>
      <c r="C594" s="64"/>
      <c r="D594" s="64"/>
      <c r="E594" s="64"/>
      <c r="F594" s="64"/>
      <c r="G594" s="21">
        <v>185500</v>
      </c>
      <c r="H594" s="21">
        <v>185500</v>
      </c>
      <c r="I594" s="21">
        <v>185287.39</v>
      </c>
      <c r="J594" s="21">
        <v>99.885385444743932</v>
      </c>
    </row>
    <row r="595" spans="1:11" ht="38.25" x14ac:dyDescent="0.2">
      <c r="A595" s="27"/>
      <c r="B595" s="27"/>
      <c r="C595" s="27"/>
      <c r="D595" s="22" t="s">
        <v>120</v>
      </c>
      <c r="E595" s="23" t="s">
        <v>121</v>
      </c>
      <c r="F595" s="24" t="s">
        <v>494</v>
      </c>
      <c r="G595" s="25">
        <v>185500</v>
      </c>
      <c r="H595" s="25">
        <v>185500</v>
      </c>
      <c r="I595" s="25">
        <v>185287.39</v>
      </c>
      <c r="J595" s="25">
        <v>99.885385444743932</v>
      </c>
    </row>
    <row r="596" spans="1:11" ht="63.75" x14ac:dyDescent="0.2">
      <c r="A596" s="27"/>
      <c r="B596" s="27"/>
      <c r="C596" s="27"/>
      <c r="D596" s="22" t="s">
        <v>224</v>
      </c>
      <c r="E596" s="23" t="s">
        <v>225</v>
      </c>
      <c r="F596" s="24" t="s">
        <v>494</v>
      </c>
      <c r="G596" s="25">
        <v>185500</v>
      </c>
      <c r="H596" s="25">
        <v>185500</v>
      </c>
      <c r="I596" s="25">
        <v>185287.39</v>
      </c>
      <c r="J596" s="25">
        <v>0</v>
      </c>
    </row>
    <row r="597" spans="1:11" ht="51" x14ac:dyDescent="0.2">
      <c r="A597" s="27"/>
      <c r="B597" s="27"/>
      <c r="C597" s="27"/>
      <c r="D597" s="22" t="s">
        <v>226</v>
      </c>
      <c r="E597" s="23" t="s">
        <v>227</v>
      </c>
      <c r="F597" s="24" t="s">
        <v>494</v>
      </c>
      <c r="G597" s="25">
        <v>185500</v>
      </c>
      <c r="H597" s="25">
        <v>185500</v>
      </c>
      <c r="I597" s="25">
        <v>185287.39</v>
      </c>
      <c r="J597" s="25">
        <v>0</v>
      </c>
    </row>
    <row r="598" spans="1:11" x14ac:dyDescent="0.2">
      <c r="A598" s="9"/>
      <c r="B598" s="9"/>
      <c r="C598" s="61" t="s">
        <v>357</v>
      </c>
      <c r="D598" s="61"/>
      <c r="E598" s="61"/>
      <c r="F598" s="61"/>
      <c r="G598" s="26">
        <v>0</v>
      </c>
      <c r="H598" s="26">
        <v>0</v>
      </c>
      <c r="I598" s="26">
        <v>0</v>
      </c>
      <c r="J598" s="26">
        <v>0</v>
      </c>
    </row>
    <row r="599" spans="1:11" x14ac:dyDescent="0.2">
      <c r="A599" s="9"/>
      <c r="B599" s="9"/>
      <c r="C599" s="61" t="s">
        <v>369</v>
      </c>
      <c r="D599" s="61"/>
      <c r="E599" s="61"/>
      <c r="F599" s="61"/>
      <c r="G599" s="26">
        <v>23972.68</v>
      </c>
      <c r="H599" s="26">
        <v>23972.68</v>
      </c>
      <c r="I599" s="26">
        <v>185287.39</v>
      </c>
      <c r="J599" s="26">
        <v>772.91</v>
      </c>
    </row>
    <row r="600" spans="1:11" x14ac:dyDescent="0.2">
      <c r="A600" s="9"/>
      <c r="B600" s="9"/>
      <c r="C600" s="61" t="s">
        <v>381</v>
      </c>
      <c r="D600" s="61"/>
      <c r="E600" s="61"/>
      <c r="F600" s="61"/>
      <c r="G600" s="26">
        <v>161527.32</v>
      </c>
      <c r="H600" s="26">
        <v>161527.32</v>
      </c>
      <c r="I600" s="26">
        <v>0</v>
      </c>
      <c r="J600" s="26">
        <v>0</v>
      </c>
    </row>
    <row r="601" spans="1:11" ht="63.75" x14ac:dyDescent="0.2">
      <c r="A601" s="27"/>
      <c r="B601" s="27"/>
      <c r="C601" s="27"/>
      <c r="D601" s="22" t="s">
        <v>228</v>
      </c>
      <c r="E601" s="23" t="s">
        <v>229</v>
      </c>
      <c r="F601" s="27"/>
      <c r="G601" s="25">
        <v>0</v>
      </c>
      <c r="H601" s="25">
        <v>0</v>
      </c>
      <c r="I601" s="25">
        <v>185287.39</v>
      </c>
      <c r="J601" s="25">
        <v>0</v>
      </c>
    </row>
    <row r="602" spans="1:11" x14ac:dyDescent="0.2">
      <c r="A602" s="64" t="s">
        <v>524</v>
      </c>
      <c r="B602" s="64"/>
      <c r="C602" s="64"/>
      <c r="D602" s="64"/>
      <c r="E602" s="64"/>
      <c r="F602" s="64"/>
      <c r="G602" s="21">
        <v>161300</v>
      </c>
      <c r="H602" s="21">
        <v>161300</v>
      </c>
      <c r="I602" s="21">
        <v>155968.24</v>
      </c>
      <c r="J602" s="21">
        <v>96.69450712957223</v>
      </c>
    </row>
    <row r="603" spans="1:11" ht="38.25" x14ac:dyDescent="0.2">
      <c r="A603" s="27"/>
      <c r="B603" s="27"/>
      <c r="C603" s="27"/>
      <c r="D603" s="22" t="s">
        <v>120</v>
      </c>
      <c r="E603" s="23" t="s">
        <v>121</v>
      </c>
      <c r="F603" s="27"/>
      <c r="G603" s="25">
        <v>161300</v>
      </c>
      <c r="H603" s="25">
        <v>161300</v>
      </c>
      <c r="I603" s="25">
        <v>155968.24</v>
      </c>
      <c r="J603" s="25">
        <v>96.69450712957223</v>
      </c>
    </row>
    <row r="604" spans="1:11" ht="63.75" x14ac:dyDescent="0.2">
      <c r="A604" s="27"/>
      <c r="B604" s="27"/>
      <c r="C604" s="27"/>
      <c r="D604" s="22" t="s">
        <v>224</v>
      </c>
      <c r="E604" s="23" t="s">
        <v>225</v>
      </c>
      <c r="F604" s="27"/>
      <c r="G604" s="25">
        <v>161300</v>
      </c>
      <c r="H604" s="25">
        <v>161300</v>
      </c>
      <c r="I604" s="25">
        <v>155968.24</v>
      </c>
      <c r="J604" s="25">
        <v>0</v>
      </c>
    </row>
    <row r="605" spans="1:11" ht="51" x14ac:dyDescent="0.2">
      <c r="A605" s="27"/>
      <c r="B605" s="27"/>
      <c r="C605" s="27"/>
      <c r="D605" s="22" t="s">
        <v>226</v>
      </c>
      <c r="E605" s="23" t="s">
        <v>227</v>
      </c>
      <c r="F605" s="27"/>
      <c r="G605" s="25">
        <v>161300</v>
      </c>
      <c r="H605" s="25">
        <v>161300</v>
      </c>
      <c r="I605" s="25">
        <v>155968.24</v>
      </c>
      <c r="J605" s="25">
        <v>0</v>
      </c>
    </row>
    <row r="606" spans="1:11" x14ac:dyDescent="0.2">
      <c r="A606" s="9"/>
      <c r="B606" s="9"/>
      <c r="C606" s="61" t="s">
        <v>357</v>
      </c>
      <c r="D606" s="61"/>
      <c r="E606" s="61"/>
      <c r="F606" s="61"/>
      <c r="G606" s="26">
        <v>11300</v>
      </c>
      <c r="H606" s="26">
        <v>11300</v>
      </c>
      <c r="I606" s="26">
        <v>82637.55</v>
      </c>
      <c r="J606" s="26">
        <v>731.31</v>
      </c>
    </row>
    <row r="607" spans="1:11" x14ac:dyDescent="0.2">
      <c r="A607" s="9"/>
      <c r="B607" s="9"/>
      <c r="C607" s="61" t="s">
        <v>369</v>
      </c>
      <c r="D607" s="61"/>
      <c r="E607" s="61"/>
      <c r="F607" s="61"/>
      <c r="G607" s="26">
        <v>1675</v>
      </c>
      <c r="H607" s="26">
        <v>1675</v>
      </c>
      <c r="I607" s="26">
        <v>73330.69</v>
      </c>
      <c r="J607" s="26">
        <v>4377.95</v>
      </c>
    </row>
    <row r="608" spans="1:11" x14ac:dyDescent="0.2">
      <c r="A608" s="9"/>
      <c r="B608" s="9"/>
      <c r="C608" s="61" t="s">
        <v>381</v>
      </c>
      <c r="D608" s="61"/>
      <c r="E608" s="61"/>
      <c r="F608" s="61"/>
      <c r="G608" s="26">
        <v>148325</v>
      </c>
      <c r="H608" s="26">
        <v>148325</v>
      </c>
      <c r="I608" s="26">
        <v>0</v>
      </c>
      <c r="J608" s="26">
        <v>0</v>
      </c>
      <c r="K608" s="5"/>
    </row>
    <row r="609" spans="1:11" ht="63.75" x14ac:dyDescent="0.2">
      <c r="A609" s="27"/>
      <c r="B609" s="27"/>
      <c r="C609" s="27"/>
      <c r="D609" s="22" t="s">
        <v>228</v>
      </c>
      <c r="E609" s="23" t="s">
        <v>229</v>
      </c>
      <c r="F609" s="27"/>
      <c r="G609" s="25">
        <v>0</v>
      </c>
      <c r="H609" s="25">
        <v>0</v>
      </c>
      <c r="I609" s="25">
        <v>155968.24</v>
      </c>
      <c r="J609" s="25">
        <v>0</v>
      </c>
    </row>
    <row r="610" spans="1:11" ht="14.25" x14ac:dyDescent="0.2">
      <c r="A610" s="19"/>
      <c r="B610" s="63" t="s">
        <v>525</v>
      </c>
      <c r="C610" s="63"/>
      <c r="D610" s="63"/>
      <c r="E610" s="63"/>
      <c r="F610" s="63"/>
      <c r="G610" s="20">
        <v>898200</v>
      </c>
      <c r="H610" s="20">
        <v>898200</v>
      </c>
      <c r="I610" s="20">
        <v>727618.56000000006</v>
      </c>
      <c r="J610" s="20">
        <v>81.008523714094849</v>
      </c>
    </row>
    <row r="611" spans="1:11" x14ac:dyDescent="0.2">
      <c r="A611" s="64" t="s">
        <v>526</v>
      </c>
      <c r="B611" s="64"/>
      <c r="C611" s="64"/>
      <c r="D611" s="64"/>
      <c r="E611" s="64"/>
      <c r="F611" s="64"/>
      <c r="G611" s="21">
        <v>150000</v>
      </c>
      <c r="H611" s="21">
        <v>150000</v>
      </c>
      <c r="I611" s="21">
        <v>138500</v>
      </c>
      <c r="J611" s="21">
        <v>92.333333333333314</v>
      </c>
    </row>
    <row r="612" spans="1:11" ht="38.25" x14ac:dyDescent="0.2">
      <c r="A612" s="65" t="s">
        <v>338</v>
      </c>
      <c r="B612" s="65"/>
      <c r="C612" s="65"/>
      <c r="D612" s="22" t="s">
        <v>120</v>
      </c>
      <c r="E612" s="23" t="s">
        <v>121</v>
      </c>
      <c r="F612" s="24" t="s">
        <v>494</v>
      </c>
      <c r="G612" s="25">
        <v>150000</v>
      </c>
      <c r="H612" s="25">
        <v>150000</v>
      </c>
      <c r="I612" s="25">
        <v>138500</v>
      </c>
      <c r="J612" s="25">
        <v>92.333333333333314</v>
      </c>
    </row>
    <row r="613" spans="1:11" ht="114.75" x14ac:dyDescent="0.2">
      <c r="A613" s="65" t="s">
        <v>338</v>
      </c>
      <c r="B613" s="65"/>
      <c r="C613" s="65"/>
      <c r="D613" s="22" t="s">
        <v>234</v>
      </c>
      <c r="E613" s="28" t="s">
        <v>235</v>
      </c>
      <c r="F613" s="24" t="s">
        <v>494</v>
      </c>
      <c r="G613" s="25">
        <v>150000</v>
      </c>
      <c r="H613" s="25">
        <v>150000</v>
      </c>
      <c r="I613" s="25">
        <v>138500</v>
      </c>
      <c r="J613" s="25">
        <v>0</v>
      </c>
    </row>
    <row r="614" spans="1:11" ht="89.25" x14ac:dyDescent="0.2">
      <c r="A614" s="65" t="s">
        <v>338</v>
      </c>
      <c r="B614" s="65"/>
      <c r="C614" s="65"/>
      <c r="D614" s="22" t="s">
        <v>236</v>
      </c>
      <c r="E614" s="23" t="s">
        <v>237</v>
      </c>
      <c r="F614" s="24" t="s">
        <v>494</v>
      </c>
      <c r="G614" s="25">
        <v>150000</v>
      </c>
      <c r="H614" s="25">
        <v>150000</v>
      </c>
      <c r="I614" s="25">
        <v>138500</v>
      </c>
      <c r="J614" s="25">
        <v>0</v>
      </c>
    </row>
    <row r="615" spans="1:11" x14ac:dyDescent="0.2">
      <c r="A615" s="9"/>
      <c r="B615" s="9"/>
      <c r="C615" s="61" t="s">
        <v>357</v>
      </c>
      <c r="D615" s="61"/>
      <c r="E615" s="61"/>
      <c r="F615" s="61"/>
      <c r="G615" s="26">
        <v>110000</v>
      </c>
      <c r="H615" s="26">
        <v>110000</v>
      </c>
      <c r="I615" s="26">
        <v>101566.67</v>
      </c>
      <c r="J615" s="26">
        <v>92.333336363636377</v>
      </c>
    </row>
    <row r="616" spans="1:11" x14ac:dyDescent="0.2">
      <c r="A616" s="9"/>
      <c r="B616" s="9"/>
      <c r="C616" s="61" t="s">
        <v>369</v>
      </c>
      <c r="D616" s="61"/>
      <c r="E616" s="61"/>
      <c r="F616" s="61"/>
      <c r="G616" s="26">
        <v>40000</v>
      </c>
      <c r="H616" s="26">
        <v>40000</v>
      </c>
      <c r="I616" s="26">
        <v>36933.33</v>
      </c>
      <c r="J616" s="26">
        <v>92.333325000000002</v>
      </c>
      <c r="K616" s="5"/>
    </row>
    <row r="617" spans="1:11" ht="76.5" x14ac:dyDescent="0.2">
      <c r="A617" s="65" t="s">
        <v>338</v>
      </c>
      <c r="B617" s="65"/>
      <c r="C617" s="65"/>
      <c r="D617" s="22" t="s">
        <v>238</v>
      </c>
      <c r="E617" s="23" t="s">
        <v>239</v>
      </c>
      <c r="F617" s="24" t="s">
        <v>494</v>
      </c>
      <c r="G617" s="25">
        <v>0</v>
      </c>
      <c r="H617" s="25">
        <v>0</v>
      </c>
      <c r="I617" s="25">
        <v>138500</v>
      </c>
      <c r="J617" s="25">
        <v>0</v>
      </c>
    </row>
    <row r="618" spans="1:11" x14ac:dyDescent="0.2">
      <c r="A618" s="64" t="s">
        <v>527</v>
      </c>
      <c r="B618" s="64"/>
      <c r="C618" s="64"/>
      <c r="D618" s="64"/>
      <c r="E618" s="64"/>
      <c r="F618" s="64"/>
      <c r="G618" s="21">
        <v>56200</v>
      </c>
      <c r="H618" s="21">
        <v>56200</v>
      </c>
      <c r="I618" s="21">
        <v>13909.89</v>
      </c>
      <c r="J618" s="21">
        <v>24.750693950177936</v>
      </c>
    </row>
    <row r="619" spans="1:11" ht="38.25" x14ac:dyDescent="0.2">
      <c r="A619" s="65" t="s">
        <v>528</v>
      </c>
      <c r="B619" s="65"/>
      <c r="C619" s="65"/>
      <c r="D619" s="22" t="s">
        <v>120</v>
      </c>
      <c r="E619" s="23" t="s">
        <v>121</v>
      </c>
      <c r="F619" s="24" t="s">
        <v>529</v>
      </c>
      <c r="G619" s="25">
        <v>56200</v>
      </c>
      <c r="H619" s="25">
        <v>56200</v>
      </c>
      <c r="I619" s="25">
        <v>13909.89</v>
      </c>
      <c r="J619" s="25">
        <v>24.750693950177936</v>
      </c>
    </row>
    <row r="620" spans="1:11" ht="25.5" x14ac:dyDescent="0.2">
      <c r="A620" s="27"/>
      <c r="B620" s="27"/>
      <c r="C620" s="27"/>
      <c r="D620" s="22" t="s">
        <v>214</v>
      </c>
      <c r="E620" s="23" t="s">
        <v>215</v>
      </c>
      <c r="F620" s="24" t="s">
        <v>529</v>
      </c>
      <c r="G620" s="25">
        <v>7200</v>
      </c>
      <c r="H620" s="25">
        <v>7200</v>
      </c>
      <c r="I620" s="25">
        <v>0</v>
      </c>
      <c r="J620" s="25">
        <v>0</v>
      </c>
    </row>
    <row r="621" spans="1:11" ht="89.25" x14ac:dyDescent="0.2">
      <c r="A621" s="27"/>
      <c r="B621" s="27"/>
      <c r="C621" s="27"/>
      <c r="D621" s="22" t="s">
        <v>216</v>
      </c>
      <c r="E621" s="23" t="s">
        <v>217</v>
      </c>
      <c r="F621" s="24" t="s">
        <v>529</v>
      </c>
      <c r="G621" s="25">
        <v>7200</v>
      </c>
      <c r="H621" s="25">
        <v>7200</v>
      </c>
      <c r="I621" s="25">
        <v>0</v>
      </c>
      <c r="J621" s="25">
        <v>0</v>
      </c>
    </row>
    <row r="622" spans="1:11" x14ac:dyDescent="0.2">
      <c r="A622" s="9"/>
      <c r="B622" s="9"/>
      <c r="C622" s="61" t="s">
        <v>357</v>
      </c>
      <c r="D622" s="61"/>
      <c r="E622" s="61"/>
      <c r="F622" s="61"/>
      <c r="G622" s="26">
        <v>7200</v>
      </c>
      <c r="H622" s="26">
        <v>7200</v>
      </c>
      <c r="I622" s="26">
        <v>0</v>
      </c>
      <c r="J622" s="26">
        <v>0</v>
      </c>
    </row>
    <row r="623" spans="1:11" ht="114.75" x14ac:dyDescent="0.2">
      <c r="A623" s="65" t="s">
        <v>528</v>
      </c>
      <c r="B623" s="65"/>
      <c r="C623" s="65"/>
      <c r="D623" s="22" t="s">
        <v>234</v>
      </c>
      <c r="E623" s="28" t="s">
        <v>235</v>
      </c>
      <c r="F623" s="24" t="s">
        <v>529</v>
      </c>
      <c r="G623" s="25">
        <v>49000</v>
      </c>
      <c r="H623" s="25">
        <v>49000</v>
      </c>
      <c r="I623" s="25">
        <v>13909.89</v>
      </c>
      <c r="J623" s="25">
        <v>0</v>
      </c>
    </row>
    <row r="624" spans="1:11" ht="89.25" x14ac:dyDescent="0.2">
      <c r="A624" s="65" t="s">
        <v>528</v>
      </c>
      <c r="B624" s="65"/>
      <c r="C624" s="65"/>
      <c r="D624" s="22" t="s">
        <v>236</v>
      </c>
      <c r="E624" s="23" t="s">
        <v>237</v>
      </c>
      <c r="F624" s="24" t="s">
        <v>529</v>
      </c>
      <c r="G624" s="25">
        <v>49000</v>
      </c>
      <c r="H624" s="25">
        <v>49000</v>
      </c>
      <c r="I624" s="25">
        <v>13909.89</v>
      </c>
      <c r="J624" s="25">
        <v>0</v>
      </c>
    </row>
    <row r="625" spans="1:10" x14ac:dyDescent="0.2">
      <c r="A625" s="9"/>
      <c r="B625" s="9"/>
      <c r="C625" s="61" t="s">
        <v>357</v>
      </c>
      <c r="D625" s="61"/>
      <c r="E625" s="61"/>
      <c r="F625" s="61"/>
      <c r="G625" s="26">
        <v>23000</v>
      </c>
      <c r="H625" s="26">
        <v>23000</v>
      </c>
      <c r="I625" s="26">
        <v>6529.13</v>
      </c>
      <c r="J625" s="26">
        <v>28.387521739130435</v>
      </c>
    </row>
    <row r="626" spans="1:10" x14ac:dyDescent="0.2">
      <c r="A626" s="9"/>
      <c r="B626" s="9"/>
      <c r="C626" s="61" t="s">
        <v>369</v>
      </c>
      <c r="D626" s="61"/>
      <c r="E626" s="61"/>
      <c r="F626" s="61"/>
      <c r="G626" s="26">
        <v>26000</v>
      </c>
      <c r="H626" s="26">
        <v>26000</v>
      </c>
      <c r="I626" s="26">
        <v>7380.76</v>
      </c>
      <c r="J626" s="26">
        <v>28.387538461538462</v>
      </c>
    </row>
    <row r="627" spans="1:10" ht="76.5" x14ac:dyDescent="0.2">
      <c r="A627" s="65" t="s">
        <v>528</v>
      </c>
      <c r="B627" s="65"/>
      <c r="C627" s="65"/>
      <c r="D627" s="22" t="s">
        <v>240</v>
      </c>
      <c r="E627" s="23" t="s">
        <v>241</v>
      </c>
      <c r="F627" s="24" t="s">
        <v>529</v>
      </c>
      <c r="G627" s="25">
        <v>0</v>
      </c>
      <c r="H627" s="25">
        <v>0</v>
      </c>
      <c r="I627" s="25">
        <v>13909.89</v>
      </c>
      <c r="J627" s="25">
        <v>0</v>
      </c>
    </row>
    <row r="628" spans="1:10" x14ac:dyDescent="0.2">
      <c r="A628" s="64" t="s">
        <v>530</v>
      </c>
      <c r="B628" s="64"/>
      <c r="C628" s="64"/>
      <c r="D628" s="64"/>
      <c r="E628" s="64"/>
      <c r="F628" s="64"/>
      <c r="G628" s="21">
        <v>39000</v>
      </c>
      <c r="H628" s="21">
        <v>39000</v>
      </c>
      <c r="I628" s="21">
        <v>38850</v>
      </c>
      <c r="J628" s="21">
        <v>99.615384615384613</v>
      </c>
    </row>
    <row r="629" spans="1:10" ht="38.25" x14ac:dyDescent="0.2">
      <c r="A629" s="65" t="s">
        <v>531</v>
      </c>
      <c r="B629" s="65"/>
      <c r="C629" s="65"/>
      <c r="D629" s="22" t="s">
        <v>120</v>
      </c>
      <c r="E629" s="23" t="s">
        <v>121</v>
      </c>
      <c r="F629" s="24" t="s">
        <v>529</v>
      </c>
      <c r="G629" s="25">
        <v>39000</v>
      </c>
      <c r="H629" s="25">
        <v>39000</v>
      </c>
      <c r="I629" s="25">
        <v>38850</v>
      </c>
      <c r="J629" s="25">
        <v>99.615384615384613</v>
      </c>
    </row>
    <row r="630" spans="1:10" ht="114.75" x14ac:dyDescent="0.2">
      <c r="A630" s="65" t="s">
        <v>531</v>
      </c>
      <c r="B630" s="65"/>
      <c r="C630" s="65"/>
      <c r="D630" s="22" t="s">
        <v>234</v>
      </c>
      <c r="E630" s="28" t="s">
        <v>235</v>
      </c>
      <c r="F630" s="24" t="s">
        <v>529</v>
      </c>
      <c r="G630" s="25">
        <v>39000</v>
      </c>
      <c r="H630" s="25">
        <v>39000</v>
      </c>
      <c r="I630" s="25">
        <v>38850</v>
      </c>
      <c r="J630" s="25">
        <v>0</v>
      </c>
    </row>
    <row r="631" spans="1:10" ht="89.25" x14ac:dyDescent="0.2">
      <c r="A631" s="65" t="s">
        <v>531</v>
      </c>
      <c r="B631" s="65"/>
      <c r="C631" s="65"/>
      <c r="D631" s="22" t="s">
        <v>236</v>
      </c>
      <c r="E631" s="23" t="s">
        <v>237</v>
      </c>
      <c r="F631" s="24" t="s">
        <v>529</v>
      </c>
      <c r="G631" s="25">
        <v>39000</v>
      </c>
      <c r="H631" s="25">
        <v>39000</v>
      </c>
      <c r="I631" s="25">
        <v>38850</v>
      </c>
      <c r="J631" s="25">
        <v>0</v>
      </c>
    </row>
    <row r="632" spans="1:10" x14ac:dyDescent="0.2">
      <c r="A632" s="9"/>
      <c r="B632" s="9"/>
      <c r="C632" s="61" t="s">
        <v>357</v>
      </c>
      <c r="D632" s="61"/>
      <c r="E632" s="61"/>
      <c r="F632" s="61"/>
      <c r="G632" s="26">
        <v>0</v>
      </c>
      <c r="H632" s="26">
        <v>0</v>
      </c>
      <c r="I632" s="26">
        <v>0</v>
      </c>
      <c r="J632" s="26">
        <v>0</v>
      </c>
    </row>
    <row r="633" spans="1:10" x14ac:dyDescent="0.2">
      <c r="A633" s="9"/>
      <c r="B633" s="9"/>
      <c r="C633" s="61" t="s">
        <v>366</v>
      </c>
      <c r="D633" s="61"/>
      <c r="E633" s="61"/>
      <c r="F633" s="61"/>
      <c r="G633" s="26">
        <v>39000</v>
      </c>
      <c r="H633" s="26">
        <v>39000</v>
      </c>
      <c r="I633" s="26">
        <v>38850</v>
      </c>
      <c r="J633" s="26">
        <v>99.615384615384613</v>
      </c>
    </row>
    <row r="634" spans="1:10" ht="76.5" x14ac:dyDescent="0.2">
      <c r="A634" s="65" t="s">
        <v>531</v>
      </c>
      <c r="B634" s="65"/>
      <c r="C634" s="65"/>
      <c r="D634" s="22" t="s">
        <v>238</v>
      </c>
      <c r="E634" s="23" t="s">
        <v>239</v>
      </c>
      <c r="F634" s="24" t="s">
        <v>529</v>
      </c>
      <c r="G634" s="25">
        <v>0</v>
      </c>
      <c r="H634" s="25">
        <v>0</v>
      </c>
      <c r="I634" s="25">
        <v>38850</v>
      </c>
      <c r="J634" s="25">
        <v>0</v>
      </c>
    </row>
    <row r="635" spans="1:10" x14ac:dyDescent="0.2">
      <c r="A635" s="64" t="s">
        <v>532</v>
      </c>
      <c r="B635" s="64"/>
      <c r="C635" s="64"/>
      <c r="D635" s="64"/>
      <c r="E635" s="64"/>
      <c r="F635" s="64"/>
      <c r="G635" s="21">
        <v>160000</v>
      </c>
      <c r="H635" s="21">
        <v>160000</v>
      </c>
      <c r="I635" s="21">
        <v>148600</v>
      </c>
      <c r="J635" s="21">
        <v>92.875</v>
      </c>
    </row>
    <row r="636" spans="1:10" ht="38.25" x14ac:dyDescent="0.2">
      <c r="A636" s="65" t="s">
        <v>533</v>
      </c>
      <c r="B636" s="65"/>
      <c r="C636" s="65"/>
      <c r="D636" s="22" t="s">
        <v>120</v>
      </c>
      <c r="E636" s="23" t="s">
        <v>121</v>
      </c>
      <c r="F636" s="24" t="s">
        <v>529</v>
      </c>
      <c r="G636" s="25">
        <v>160000</v>
      </c>
      <c r="H636" s="25">
        <v>160000</v>
      </c>
      <c r="I636" s="25">
        <v>148600</v>
      </c>
      <c r="J636" s="25">
        <v>92.875</v>
      </c>
    </row>
    <row r="637" spans="1:10" ht="114.75" x14ac:dyDescent="0.2">
      <c r="A637" s="65" t="s">
        <v>533</v>
      </c>
      <c r="B637" s="65"/>
      <c r="C637" s="65"/>
      <c r="D637" s="22" t="s">
        <v>234</v>
      </c>
      <c r="E637" s="28" t="s">
        <v>235</v>
      </c>
      <c r="F637" s="24" t="s">
        <v>529</v>
      </c>
      <c r="G637" s="25">
        <v>160000</v>
      </c>
      <c r="H637" s="25">
        <v>160000</v>
      </c>
      <c r="I637" s="25">
        <v>148600</v>
      </c>
      <c r="J637" s="25">
        <v>0</v>
      </c>
    </row>
    <row r="638" spans="1:10" ht="89.25" x14ac:dyDescent="0.2">
      <c r="A638" s="65" t="s">
        <v>533</v>
      </c>
      <c r="B638" s="65"/>
      <c r="C638" s="65"/>
      <c r="D638" s="22" t="s">
        <v>236</v>
      </c>
      <c r="E638" s="23" t="s">
        <v>237</v>
      </c>
      <c r="F638" s="24" t="s">
        <v>529</v>
      </c>
      <c r="G638" s="25">
        <v>160000</v>
      </c>
      <c r="H638" s="25">
        <v>160000</v>
      </c>
      <c r="I638" s="25">
        <v>148600</v>
      </c>
      <c r="J638" s="25">
        <v>0</v>
      </c>
    </row>
    <row r="639" spans="1:10" x14ac:dyDescent="0.2">
      <c r="A639" s="9"/>
      <c r="B639" s="9"/>
      <c r="C639" s="61" t="s">
        <v>357</v>
      </c>
      <c r="D639" s="61"/>
      <c r="E639" s="61"/>
      <c r="F639" s="61"/>
      <c r="G639" s="26">
        <v>60000</v>
      </c>
      <c r="H639" s="26">
        <v>60000</v>
      </c>
      <c r="I639" s="26">
        <v>55725</v>
      </c>
      <c r="J639" s="26">
        <v>92.875</v>
      </c>
    </row>
    <row r="640" spans="1:10" x14ac:dyDescent="0.2">
      <c r="A640" s="9"/>
      <c r="B640" s="9"/>
      <c r="C640" s="61" t="s">
        <v>369</v>
      </c>
      <c r="D640" s="61"/>
      <c r="E640" s="61"/>
      <c r="F640" s="61"/>
      <c r="G640" s="26">
        <v>100000</v>
      </c>
      <c r="H640" s="26">
        <v>100000</v>
      </c>
      <c r="I640" s="26">
        <v>92875</v>
      </c>
      <c r="J640" s="26">
        <v>92.875</v>
      </c>
    </row>
    <row r="641" spans="1:10" ht="76.5" x14ac:dyDescent="0.2">
      <c r="A641" s="65" t="s">
        <v>533</v>
      </c>
      <c r="B641" s="65"/>
      <c r="C641" s="65"/>
      <c r="D641" s="22" t="s">
        <v>240</v>
      </c>
      <c r="E641" s="23" t="s">
        <v>241</v>
      </c>
      <c r="F641" s="24" t="s">
        <v>529</v>
      </c>
      <c r="G641" s="25">
        <v>0</v>
      </c>
      <c r="H641" s="25">
        <v>0</v>
      </c>
      <c r="I641" s="25">
        <v>148600</v>
      </c>
      <c r="J641" s="25">
        <v>0</v>
      </c>
    </row>
    <row r="642" spans="1:10" x14ac:dyDescent="0.2">
      <c r="A642" s="64" t="s">
        <v>534</v>
      </c>
      <c r="B642" s="64"/>
      <c r="C642" s="64"/>
      <c r="D642" s="64"/>
      <c r="E642" s="64"/>
      <c r="F642" s="64"/>
      <c r="G642" s="21">
        <v>48000</v>
      </c>
      <c r="H642" s="21">
        <v>48000</v>
      </c>
      <c r="I642" s="21">
        <v>33006.75</v>
      </c>
      <c r="J642" s="21">
        <v>68.764062499999994</v>
      </c>
    </row>
    <row r="643" spans="1:10" ht="38.25" x14ac:dyDescent="0.2">
      <c r="A643" s="65" t="s">
        <v>535</v>
      </c>
      <c r="B643" s="65"/>
      <c r="C643" s="65"/>
      <c r="D643" s="22" t="s">
        <v>120</v>
      </c>
      <c r="E643" s="23" t="s">
        <v>121</v>
      </c>
      <c r="F643" s="24" t="s">
        <v>529</v>
      </c>
      <c r="G643" s="25">
        <v>48000</v>
      </c>
      <c r="H643" s="25">
        <v>48000</v>
      </c>
      <c r="I643" s="25">
        <v>33006.75</v>
      </c>
      <c r="J643" s="25">
        <v>68.764062499999994</v>
      </c>
    </row>
    <row r="644" spans="1:10" ht="114.75" x14ac:dyDescent="0.2">
      <c r="A644" s="65" t="s">
        <v>531</v>
      </c>
      <c r="B644" s="65"/>
      <c r="C644" s="65"/>
      <c r="D644" s="22" t="s">
        <v>234</v>
      </c>
      <c r="E644" s="28" t="s">
        <v>235</v>
      </c>
      <c r="F644" s="24" t="s">
        <v>529</v>
      </c>
      <c r="G644" s="25">
        <v>28000</v>
      </c>
      <c r="H644" s="25">
        <v>28000</v>
      </c>
      <c r="I644" s="25">
        <v>15586.75</v>
      </c>
      <c r="J644" s="25">
        <v>0</v>
      </c>
    </row>
    <row r="645" spans="1:10" ht="89.25" x14ac:dyDescent="0.2">
      <c r="A645" s="65" t="s">
        <v>536</v>
      </c>
      <c r="B645" s="65"/>
      <c r="C645" s="65"/>
      <c r="D645" s="22" t="s">
        <v>236</v>
      </c>
      <c r="E645" s="23" t="s">
        <v>237</v>
      </c>
      <c r="F645" s="24" t="s">
        <v>537</v>
      </c>
      <c r="G645" s="25">
        <v>28000</v>
      </c>
      <c r="H645" s="25">
        <v>28000</v>
      </c>
      <c r="I645" s="25">
        <v>15586.75</v>
      </c>
      <c r="J645" s="25">
        <v>0</v>
      </c>
    </row>
    <row r="646" spans="1:10" x14ac:dyDescent="0.2">
      <c r="A646" s="9"/>
      <c r="B646" s="9"/>
      <c r="C646" s="61" t="s">
        <v>357</v>
      </c>
      <c r="D646" s="61"/>
      <c r="E646" s="61"/>
      <c r="F646" s="61"/>
      <c r="G646" s="26">
        <v>28000</v>
      </c>
      <c r="H646" s="26">
        <v>28000</v>
      </c>
      <c r="I646" s="26">
        <v>15586.75</v>
      </c>
      <c r="J646" s="26">
        <v>55.666964285714286</v>
      </c>
    </row>
    <row r="647" spans="1:10" x14ac:dyDescent="0.2">
      <c r="A647" s="9"/>
      <c r="B647" s="9"/>
      <c r="C647" s="61" t="s">
        <v>369</v>
      </c>
      <c r="D647" s="61"/>
      <c r="E647" s="61"/>
      <c r="F647" s="61"/>
      <c r="G647" s="26">
        <v>0</v>
      </c>
      <c r="H647" s="26">
        <v>0</v>
      </c>
      <c r="I647" s="26">
        <v>0</v>
      </c>
      <c r="J647" s="26">
        <v>0</v>
      </c>
    </row>
    <row r="648" spans="1:10" ht="76.5" x14ac:dyDescent="0.2">
      <c r="A648" s="65" t="s">
        <v>531</v>
      </c>
      <c r="B648" s="65"/>
      <c r="C648" s="65"/>
      <c r="D648" s="22" t="s">
        <v>238</v>
      </c>
      <c r="E648" s="23" t="s">
        <v>239</v>
      </c>
      <c r="F648" s="24" t="s">
        <v>529</v>
      </c>
      <c r="G648" s="25">
        <v>0</v>
      </c>
      <c r="H648" s="25">
        <v>0</v>
      </c>
      <c r="I648" s="25">
        <v>15586.75</v>
      </c>
      <c r="J648" s="25">
        <v>0</v>
      </c>
    </row>
    <row r="649" spans="1:10" ht="25.5" x14ac:dyDescent="0.2">
      <c r="A649" s="65" t="s">
        <v>538</v>
      </c>
      <c r="B649" s="65"/>
      <c r="C649" s="65"/>
      <c r="D649" s="22" t="s">
        <v>243</v>
      </c>
      <c r="E649" s="23" t="s">
        <v>244</v>
      </c>
      <c r="F649" s="24" t="s">
        <v>529</v>
      </c>
      <c r="G649" s="25">
        <v>20000</v>
      </c>
      <c r="H649" s="25">
        <v>20000</v>
      </c>
      <c r="I649" s="25">
        <v>17420</v>
      </c>
      <c r="J649" s="25">
        <v>0</v>
      </c>
    </row>
    <row r="650" spans="1:10" ht="25.5" x14ac:dyDescent="0.2">
      <c r="A650" s="65" t="s">
        <v>538</v>
      </c>
      <c r="B650" s="65"/>
      <c r="C650" s="65"/>
      <c r="D650" s="22" t="s">
        <v>245</v>
      </c>
      <c r="E650" s="23" t="s">
        <v>82</v>
      </c>
      <c r="F650" s="24" t="s">
        <v>529</v>
      </c>
      <c r="G650" s="25">
        <v>20000</v>
      </c>
      <c r="H650" s="25">
        <v>20000</v>
      </c>
      <c r="I650" s="25">
        <v>17420</v>
      </c>
      <c r="J650" s="25">
        <v>0</v>
      </c>
    </row>
    <row r="651" spans="1:10" x14ac:dyDescent="0.2">
      <c r="A651" s="9"/>
      <c r="B651" s="9"/>
      <c r="C651" s="61" t="s">
        <v>357</v>
      </c>
      <c r="D651" s="61"/>
      <c r="E651" s="61"/>
      <c r="F651" s="61"/>
      <c r="G651" s="26">
        <v>20000</v>
      </c>
      <c r="H651" s="26">
        <v>20000</v>
      </c>
      <c r="I651" s="26">
        <v>17420</v>
      </c>
      <c r="J651" s="26">
        <v>87.1</v>
      </c>
    </row>
    <row r="652" spans="1:10" ht="38.25" x14ac:dyDescent="0.2">
      <c r="A652" s="65" t="s">
        <v>538</v>
      </c>
      <c r="B652" s="65"/>
      <c r="C652" s="65"/>
      <c r="D652" s="22" t="s">
        <v>246</v>
      </c>
      <c r="E652" s="23" t="s">
        <v>247</v>
      </c>
      <c r="F652" s="24" t="s">
        <v>529</v>
      </c>
      <c r="G652" s="25">
        <v>0</v>
      </c>
      <c r="H652" s="25">
        <v>0</v>
      </c>
      <c r="I652" s="25">
        <v>17420</v>
      </c>
      <c r="J652" s="25">
        <v>0</v>
      </c>
    </row>
    <row r="653" spans="1:10" x14ac:dyDescent="0.2">
      <c r="A653" s="64" t="s">
        <v>539</v>
      </c>
      <c r="B653" s="64"/>
      <c r="C653" s="64"/>
      <c r="D653" s="64"/>
      <c r="E653" s="64"/>
      <c r="F653" s="64"/>
      <c r="G653" s="21">
        <v>40000</v>
      </c>
      <c r="H653" s="21">
        <v>40000</v>
      </c>
      <c r="I653" s="21">
        <v>40000</v>
      </c>
      <c r="J653" s="21">
        <v>100</v>
      </c>
    </row>
    <row r="654" spans="1:10" ht="38.25" x14ac:dyDescent="0.2">
      <c r="A654" s="65" t="s">
        <v>540</v>
      </c>
      <c r="B654" s="65"/>
      <c r="C654" s="65"/>
      <c r="D654" s="22" t="s">
        <v>120</v>
      </c>
      <c r="E654" s="23" t="s">
        <v>121</v>
      </c>
      <c r="F654" s="24" t="s">
        <v>529</v>
      </c>
      <c r="G654" s="25">
        <v>40000</v>
      </c>
      <c r="H654" s="25">
        <v>40000</v>
      </c>
      <c r="I654" s="25">
        <v>40000</v>
      </c>
      <c r="J654" s="25">
        <v>100</v>
      </c>
    </row>
    <row r="655" spans="1:10" ht="25.5" x14ac:dyDescent="0.2">
      <c r="A655" s="65" t="s">
        <v>540</v>
      </c>
      <c r="B655" s="65"/>
      <c r="C655" s="65"/>
      <c r="D655" s="22" t="s">
        <v>243</v>
      </c>
      <c r="E655" s="23" t="s">
        <v>244</v>
      </c>
      <c r="F655" s="24" t="s">
        <v>529</v>
      </c>
      <c r="G655" s="25">
        <v>40000</v>
      </c>
      <c r="H655" s="25">
        <v>40000</v>
      </c>
      <c r="I655" s="25">
        <v>40000</v>
      </c>
      <c r="J655" s="25">
        <v>0</v>
      </c>
    </row>
    <row r="656" spans="1:10" ht="25.5" x14ac:dyDescent="0.2">
      <c r="A656" s="65" t="s">
        <v>540</v>
      </c>
      <c r="B656" s="65"/>
      <c r="C656" s="65"/>
      <c r="D656" s="22" t="s">
        <v>245</v>
      </c>
      <c r="E656" s="23" t="s">
        <v>82</v>
      </c>
      <c r="F656" s="24" t="s">
        <v>529</v>
      </c>
      <c r="G656" s="25">
        <v>40000</v>
      </c>
      <c r="H656" s="25">
        <v>40000</v>
      </c>
      <c r="I656" s="25">
        <v>40000</v>
      </c>
      <c r="J656" s="25">
        <v>0</v>
      </c>
    </row>
    <row r="657" spans="1:10" x14ac:dyDescent="0.2">
      <c r="A657" s="9"/>
      <c r="B657" s="9"/>
      <c r="C657" s="61" t="s">
        <v>357</v>
      </c>
      <c r="D657" s="61"/>
      <c r="E657" s="61"/>
      <c r="F657" s="61"/>
      <c r="G657" s="26">
        <v>20000</v>
      </c>
      <c r="H657" s="26">
        <v>20000</v>
      </c>
      <c r="I657" s="26">
        <v>20000</v>
      </c>
      <c r="J657" s="26">
        <v>100</v>
      </c>
    </row>
    <row r="658" spans="1:10" x14ac:dyDescent="0.2">
      <c r="A658" s="9"/>
      <c r="B658" s="9"/>
      <c r="C658" s="61" t="s">
        <v>369</v>
      </c>
      <c r="D658" s="61"/>
      <c r="E658" s="61"/>
      <c r="F658" s="61"/>
      <c r="G658" s="26">
        <v>20000</v>
      </c>
      <c r="H658" s="26">
        <v>20000</v>
      </c>
      <c r="I658" s="26">
        <v>20000</v>
      </c>
      <c r="J658" s="26">
        <v>100</v>
      </c>
    </row>
    <row r="659" spans="1:10" ht="38.25" x14ac:dyDescent="0.2">
      <c r="A659" s="65" t="s">
        <v>540</v>
      </c>
      <c r="B659" s="65"/>
      <c r="C659" s="65"/>
      <c r="D659" s="22" t="s">
        <v>246</v>
      </c>
      <c r="E659" s="23" t="s">
        <v>247</v>
      </c>
      <c r="F659" s="24" t="s">
        <v>529</v>
      </c>
      <c r="G659" s="25">
        <v>0</v>
      </c>
      <c r="H659" s="25">
        <v>0</v>
      </c>
      <c r="I659" s="25">
        <v>40000</v>
      </c>
      <c r="J659" s="25">
        <v>0</v>
      </c>
    </row>
    <row r="660" spans="1:10" x14ac:dyDescent="0.2">
      <c r="A660" s="64" t="s">
        <v>541</v>
      </c>
      <c r="B660" s="64"/>
      <c r="C660" s="64"/>
      <c r="D660" s="64"/>
      <c r="E660" s="64"/>
      <c r="F660" s="64"/>
      <c r="G660" s="21">
        <v>10000</v>
      </c>
      <c r="H660" s="21">
        <v>10000</v>
      </c>
      <c r="I660" s="21">
        <v>0</v>
      </c>
      <c r="J660" s="21">
        <v>0</v>
      </c>
    </row>
    <row r="661" spans="1:10" ht="38.25" x14ac:dyDescent="0.2">
      <c r="A661" s="27"/>
      <c r="B661" s="27"/>
      <c r="C661" s="27"/>
      <c r="D661" s="22" t="s">
        <v>120</v>
      </c>
      <c r="E661" s="23" t="s">
        <v>121</v>
      </c>
      <c r="F661" s="24" t="s">
        <v>529</v>
      </c>
      <c r="G661" s="25">
        <v>10000</v>
      </c>
      <c r="H661" s="25">
        <v>10000</v>
      </c>
      <c r="I661" s="25">
        <v>0</v>
      </c>
      <c r="J661" s="25">
        <v>0</v>
      </c>
    </row>
    <row r="662" spans="1:10" ht="25.5" x14ac:dyDescent="0.2">
      <c r="A662" s="27"/>
      <c r="B662" s="27"/>
      <c r="C662" s="27"/>
      <c r="D662" s="22" t="s">
        <v>141</v>
      </c>
      <c r="E662" s="23" t="s">
        <v>142</v>
      </c>
      <c r="F662" s="24" t="s">
        <v>529</v>
      </c>
      <c r="G662" s="25">
        <v>10000</v>
      </c>
      <c r="H662" s="25">
        <v>10000</v>
      </c>
      <c r="I662" s="25">
        <v>0</v>
      </c>
      <c r="J662" s="25">
        <v>0</v>
      </c>
    </row>
    <row r="663" spans="1:10" ht="25.5" x14ac:dyDescent="0.2">
      <c r="A663" s="27"/>
      <c r="B663" s="27"/>
      <c r="C663" s="27"/>
      <c r="D663" s="22" t="s">
        <v>165</v>
      </c>
      <c r="E663" s="23" t="s">
        <v>166</v>
      </c>
      <c r="F663" s="24" t="s">
        <v>529</v>
      </c>
      <c r="G663" s="25">
        <v>10000</v>
      </c>
      <c r="H663" s="25">
        <v>10000</v>
      </c>
      <c r="I663" s="25">
        <v>0</v>
      </c>
      <c r="J663" s="25">
        <v>0</v>
      </c>
    </row>
    <row r="664" spans="1:10" x14ac:dyDescent="0.2">
      <c r="A664" s="9"/>
      <c r="B664" s="9"/>
      <c r="C664" s="61" t="s">
        <v>357</v>
      </c>
      <c r="D664" s="61"/>
      <c r="E664" s="61"/>
      <c r="F664" s="61"/>
      <c r="G664" s="26">
        <v>10000</v>
      </c>
      <c r="H664" s="26">
        <v>10000</v>
      </c>
      <c r="I664" s="26">
        <v>0</v>
      </c>
      <c r="J664" s="26">
        <v>0</v>
      </c>
    </row>
    <row r="665" spans="1:10" x14ac:dyDescent="0.2">
      <c r="A665" s="64" t="s">
        <v>542</v>
      </c>
      <c r="B665" s="64"/>
      <c r="C665" s="64"/>
      <c r="D665" s="64"/>
      <c r="E665" s="64"/>
      <c r="F665" s="64"/>
      <c r="G665" s="21">
        <v>9000</v>
      </c>
      <c r="H665" s="21">
        <v>9000</v>
      </c>
      <c r="I665" s="21">
        <v>8700</v>
      </c>
      <c r="J665" s="21">
        <v>96.666666666666686</v>
      </c>
    </row>
    <row r="666" spans="1:10" ht="38.25" x14ac:dyDescent="0.2">
      <c r="A666" s="27"/>
      <c r="B666" s="27"/>
      <c r="C666" s="27"/>
      <c r="D666" s="22" t="s">
        <v>120</v>
      </c>
      <c r="E666" s="23" t="s">
        <v>121</v>
      </c>
      <c r="F666" s="24" t="s">
        <v>529</v>
      </c>
      <c r="G666" s="25">
        <v>9000</v>
      </c>
      <c r="H666" s="25">
        <v>9000</v>
      </c>
      <c r="I666" s="25">
        <v>8700</v>
      </c>
      <c r="J666" s="25">
        <v>96.666666666666686</v>
      </c>
    </row>
    <row r="667" spans="1:10" ht="25.5" x14ac:dyDescent="0.2">
      <c r="A667" s="27"/>
      <c r="B667" s="27"/>
      <c r="C667" s="27"/>
      <c r="D667" s="22" t="s">
        <v>243</v>
      </c>
      <c r="E667" s="23" t="s">
        <v>244</v>
      </c>
      <c r="F667" s="24" t="s">
        <v>529</v>
      </c>
      <c r="G667" s="25">
        <v>9000</v>
      </c>
      <c r="H667" s="25">
        <v>9000</v>
      </c>
      <c r="I667" s="25">
        <v>8700</v>
      </c>
      <c r="J667" s="25">
        <v>0</v>
      </c>
    </row>
    <row r="668" spans="1:10" ht="25.5" x14ac:dyDescent="0.2">
      <c r="A668" s="27"/>
      <c r="B668" s="27"/>
      <c r="C668" s="27"/>
      <c r="D668" s="22" t="s">
        <v>245</v>
      </c>
      <c r="E668" s="23" t="s">
        <v>82</v>
      </c>
      <c r="F668" s="24" t="s">
        <v>529</v>
      </c>
      <c r="G668" s="25">
        <v>9000</v>
      </c>
      <c r="H668" s="25">
        <v>9000</v>
      </c>
      <c r="I668" s="25">
        <v>8700</v>
      </c>
      <c r="J668" s="25">
        <v>0</v>
      </c>
    </row>
    <row r="669" spans="1:10" x14ac:dyDescent="0.2">
      <c r="A669" s="9"/>
      <c r="B669" s="9"/>
      <c r="C669" s="61" t="s">
        <v>357</v>
      </c>
      <c r="D669" s="61"/>
      <c r="E669" s="61"/>
      <c r="F669" s="61"/>
      <c r="G669" s="26">
        <v>9000</v>
      </c>
      <c r="H669" s="26">
        <v>9000</v>
      </c>
      <c r="I669" s="26">
        <v>8700</v>
      </c>
      <c r="J669" s="26">
        <v>96.666666666666686</v>
      </c>
    </row>
    <row r="670" spans="1:10" ht="38.25" x14ac:dyDescent="0.2">
      <c r="A670" s="27"/>
      <c r="B670" s="27"/>
      <c r="C670" s="27"/>
      <c r="D670" s="22" t="s">
        <v>246</v>
      </c>
      <c r="E670" s="23" t="s">
        <v>247</v>
      </c>
      <c r="F670" s="27"/>
      <c r="G670" s="25">
        <v>0</v>
      </c>
      <c r="H670" s="25">
        <v>0</v>
      </c>
      <c r="I670" s="25">
        <v>8700</v>
      </c>
      <c r="J670" s="25">
        <v>0</v>
      </c>
    </row>
    <row r="671" spans="1:10" x14ac:dyDescent="0.2">
      <c r="A671" s="64" t="s">
        <v>543</v>
      </c>
      <c r="B671" s="64"/>
      <c r="C671" s="64"/>
      <c r="D671" s="64"/>
      <c r="E671" s="64"/>
      <c r="F671" s="64"/>
      <c r="G671" s="21">
        <v>90000</v>
      </c>
      <c r="H671" s="21">
        <v>90000</v>
      </c>
      <c r="I671" s="21">
        <v>39500</v>
      </c>
      <c r="J671" s="21">
        <v>43.888888888888886</v>
      </c>
    </row>
    <row r="672" spans="1:10" ht="38.25" x14ac:dyDescent="0.2">
      <c r="A672" s="65" t="s">
        <v>515</v>
      </c>
      <c r="B672" s="65"/>
      <c r="C672" s="65"/>
      <c r="D672" s="22" t="s">
        <v>120</v>
      </c>
      <c r="E672" s="23" t="s">
        <v>121</v>
      </c>
      <c r="F672" s="24" t="s">
        <v>544</v>
      </c>
      <c r="G672" s="25">
        <v>90000</v>
      </c>
      <c r="H672" s="25">
        <v>90000</v>
      </c>
      <c r="I672" s="25">
        <v>39500</v>
      </c>
      <c r="J672" s="25">
        <v>43.888888888888886</v>
      </c>
    </row>
    <row r="673" spans="1:10" ht="114.75" x14ac:dyDescent="0.2">
      <c r="A673" s="65" t="s">
        <v>515</v>
      </c>
      <c r="B673" s="65"/>
      <c r="C673" s="65"/>
      <c r="D673" s="22" t="s">
        <v>234</v>
      </c>
      <c r="E673" s="28" t="s">
        <v>235</v>
      </c>
      <c r="F673" s="24" t="s">
        <v>544</v>
      </c>
      <c r="G673" s="25">
        <v>90000</v>
      </c>
      <c r="H673" s="25">
        <v>90000</v>
      </c>
      <c r="I673" s="25">
        <v>39500</v>
      </c>
      <c r="J673" s="25">
        <v>0</v>
      </c>
    </row>
    <row r="674" spans="1:10" ht="89.25" x14ac:dyDescent="0.2">
      <c r="A674" s="65" t="s">
        <v>515</v>
      </c>
      <c r="B674" s="65"/>
      <c r="C674" s="65"/>
      <c r="D674" s="22" t="s">
        <v>236</v>
      </c>
      <c r="E674" s="23" t="s">
        <v>237</v>
      </c>
      <c r="F674" s="24" t="s">
        <v>544</v>
      </c>
      <c r="G674" s="25">
        <v>90000</v>
      </c>
      <c r="H674" s="25">
        <v>90000</v>
      </c>
      <c r="I674" s="25">
        <v>39500</v>
      </c>
      <c r="J674" s="25">
        <v>0</v>
      </c>
    </row>
    <row r="675" spans="1:10" x14ac:dyDescent="0.2">
      <c r="A675" s="9"/>
      <c r="B675" s="9"/>
      <c r="C675" s="61" t="s">
        <v>357</v>
      </c>
      <c r="D675" s="61"/>
      <c r="E675" s="61"/>
      <c r="F675" s="61"/>
      <c r="G675" s="26">
        <v>90000</v>
      </c>
      <c r="H675" s="26">
        <v>90000</v>
      </c>
      <c r="I675" s="26">
        <v>39500</v>
      </c>
      <c r="J675" s="26">
        <v>43.888888888888886</v>
      </c>
    </row>
    <row r="676" spans="1:10" ht="76.5" x14ac:dyDescent="0.2">
      <c r="A676" s="65" t="s">
        <v>515</v>
      </c>
      <c r="B676" s="65"/>
      <c r="C676" s="65"/>
      <c r="D676" s="22" t="s">
        <v>240</v>
      </c>
      <c r="E676" s="23" t="s">
        <v>241</v>
      </c>
      <c r="F676" s="24" t="s">
        <v>494</v>
      </c>
      <c r="G676" s="25">
        <v>0</v>
      </c>
      <c r="H676" s="25">
        <v>0</v>
      </c>
      <c r="I676" s="25">
        <v>39500</v>
      </c>
      <c r="J676" s="25">
        <v>0</v>
      </c>
    </row>
    <row r="677" spans="1:10" x14ac:dyDescent="0.2">
      <c r="A677" s="64" t="s">
        <v>545</v>
      </c>
      <c r="B677" s="64"/>
      <c r="C677" s="64"/>
      <c r="D677" s="64"/>
      <c r="E677" s="64"/>
      <c r="F677" s="64"/>
      <c r="G677" s="21">
        <v>30000</v>
      </c>
      <c r="H677" s="21">
        <v>30000</v>
      </c>
      <c r="I677" s="21">
        <v>28746.31</v>
      </c>
      <c r="J677" s="21">
        <v>95.821033333333347</v>
      </c>
    </row>
    <row r="678" spans="1:10" ht="38.25" x14ac:dyDescent="0.2">
      <c r="A678" s="27"/>
      <c r="B678" s="27"/>
      <c r="C678" s="27"/>
      <c r="D678" s="22" t="s">
        <v>120</v>
      </c>
      <c r="E678" s="23" t="s">
        <v>121</v>
      </c>
      <c r="F678" s="24" t="s">
        <v>529</v>
      </c>
      <c r="G678" s="25">
        <v>30000</v>
      </c>
      <c r="H678" s="25">
        <v>30000</v>
      </c>
      <c r="I678" s="25">
        <v>28746.31</v>
      </c>
      <c r="J678" s="25">
        <v>95.821033333333347</v>
      </c>
    </row>
    <row r="679" spans="1:10" ht="25.5" x14ac:dyDescent="0.2">
      <c r="A679" s="27"/>
      <c r="B679" s="27"/>
      <c r="C679" s="27"/>
      <c r="D679" s="22" t="s">
        <v>243</v>
      </c>
      <c r="E679" s="23" t="s">
        <v>244</v>
      </c>
      <c r="F679" s="24" t="s">
        <v>529</v>
      </c>
      <c r="G679" s="25">
        <v>30000</v>
      </c>
      <c r="H679" s="25">
        <v>30000</v>
      </c>
      <c r="I679" s="25">
        <v>28746.31</v>
      </c>
      <c r="J679" s="25">
        <v>0</v>
      </c>
    </row>
    <row r="680" spans="1:10" ht="25.5" x14ac:dyDescent="0.2">
      <c r="A680" s="27"/>
      <c r="B680" s="27"/>
      <c r="C680" s="27"/>
      <c r="D680" s="22" t="s">
        <v>245</v>
      </c>
      <c r="E680" s="23" t="s">
        <v>82</v>
      </c>
      <c r="F680" s="24" t="s">
        <v>529</v>
      </c>
      <c r="G680" s="25">
        <v>30000</v>
      </c>
      <c r="H680" s="25">
        <v>30000</v>
      </c>
      <c r="I680" s="25">
        <v>28746.31</v>
      </c>
      <c r="J680" s="25">
        <v>0</v>
      </c>
    </row>
    <row r="681" spans="1:10" x14ac:dyDescent="0.2">
      <c r="A681" s="9"/>
      <c r="B681" s="9"/>
      <c r="C681" s="61" t="s">
        <v>357</v>
      </c>
      <c r="D681" s="61"/>
      <c r="E681" s="61"/>
      <c r="F681" s="61"/>
      <c r="G681" s="26">
        <v>30000</v>
      </c>
      <c r="H681" s="26">
        <v>30000</v>
      </c>
      <c r="I681" s="26">
        <v>28746.31</v>
      </c>
      <c r="J681" s="26">
        <v>95.821033333333347</v>
      </c>
    </row>
    <row r="682" spans="1:10" ht="38.25" x14ac:dyDescent="0.2">
      <c r="A682" s="27"/>
      <c r="B682" s="27"/>
      <c r="C682" s="27"/>
      <c r="D682" s="22" t="s">
        <v>246</v>
      </c>
      <c r="E682" s="23" t="s">
        <v>247</v>
      </c>
      <c r="F682" s="24" t="s">
        <v>529</v>
      </c>
      <c r="G682" s="25">
        <v>0</v>
      </c>
      <c r="H682" s="25">
        <v>0</v>
      </c>
      <c r="I682" s="25">
        <v>28746.31</v>
      </c>
      <c r="J682" s="25">
        <v>0</v>
      </c>
    </row>
    <row r="683" spans="1:10" x14ac:dyDescent="0.2">
      <c r="A683" s="64" t="s">
        <v>546</v>
      </c>
      <c r="B683" s="64"/>
      <c r="C683" s="64"/>
      <c r="D683" s="64"/>
      <c r="E683" s="64"/>
      <c r="F683" s="64"/>
      <c r="G683" s="21">
        <v>40000</v>
      </c>
      <c r="H683" s="21">
        <v>40000</v>
      </c>
      <c r="I683" s="21">
        <v>36960</v>
      </c>
      <c r="J683" s="21">
        <v>92.4</v>
      </c>
    </row>
    <row r="684" spans="1:10" ht="38.25" x14ac:dyDescent="0.2">
      <c r="A684" s="27"/>
      <c r="B684" s="27"/>
      <c r="C684" s="27"/>
      <c r="D684" s="22" t="s">
        <v>120</v>
      </c>
      <c r="E684" s="23" t="s">
        <v>121</v>
      </c>
      <c r="F684" s="24" t="s">
        <v>529</v>
      </c>
      <c r="G684" s="25">
        <v>40000</v>
      </c>
      <c r="H684" s="25">
        <v>40000</v>
      </c>
      <c r="I684" s="25">
        <v>36960</v>
      </c>
      <c r="J684" s="25">
        <v>92.4</v>
      </c>
    </row>
    <row r="685" spans="1:10" ht="25.5" x14ac:dyDescent="0.2">
      <c r="A685" s="27"/>
      <c r="B685" s="27"/>
      <c r="C685" s="27"/>
      <c r="D685" s="22" t="s">
        <v>243</v>
      </c>
      <c r="E685" s="23" t="s">
        <v>244</v>
      </c>
      <c r="F685" s="24" t="s">
        <v>529</v>
      </c>
      <c r="G685" s="25">
        <v>40000</v>
      </c>
      <c r="H685" s="25">
        <v>40000</v>
      </c>
      <c r="I685" s="25">
        <v>36960</v>
      </c>
      <c r="J685" s="25">
        <v>0</v>
      </c>
    </row>
    <row r="686" spans="1:10" ht="25.5" x14ac:dyDescent="0.2">
      <c r="A686" s="27"/>
      <c r="B686" s="27"/>
      <c r="C686" s="27"/>
      <c r="D686" s="22" t="s">
        <v>245</v>
      </c>
      <c r="E686" s="23" t="s">
        <v>82</v>
      </c>
      <c r="F686" s="24" t="s">
        <v>529</v>
      </c>
      <c r="G686" s="25">
        <v>40000</v>
      </c>
      <c r="H686" s="25">
        <v>40000</v>
      </c>
      <c r="I686" s="25">
        <v>36960</v>
      </c>
      <c r="J686" s="25">
        <v>0</v>
      </c>
    </row>
    <row r="687" spans="1:10" x14ac:dyDescent="0.2">
      <c r="A687" s="9"/>
      <c r="B687" s="9"/>
      <c r="C687" s="61" t="s">
        <v>357</v>
      </c>
      <c r="D687" s="61"/>
      <c r="E687" s="61"/>
      <c r="F687" s="61"/>
      <c r="G687" s="26">
        <v>40000</v>
      </c>
      <c r="H687" s="26">
        <v>40000</v>
      </c>
      <c r="I687" s="26">
        <v>36960</v>
      </c>
      <c r="J687" s="26">
        <v>92.4</v>
      </c>
    </row>
    <row r="688" spans="1:10" ht="38.25" x14ac:dyDescent="0.2">
      <c r="A688" s="27"/>
      <c r="B688" s="27"/>
      <c r="C688" s="27"/>
      <c r="D688" s="22" t="s">
        <v>246</v>
      </c>
      <c r="E688" s="23" t="s">
        <v>247</v>
      </c>
      <c r="F688" s="24" t="s">
        <v>529</v>
      </c>
      <c r="G688" s="25">
        <v>0</v>
      </c>
      <c r="H688" s="25">
        <v>0</v>
      </c>
      <c r="I688" s="25">
        <v>36960</v>
      </c>
      <c r="J688" s="25">
        <v>0</v>
      </c>
    </row>
    <row r="689" spans="1:11" x14ac:dyDescent="0.2">
      <c r="A689" s="64" t="s">
        <v>547</v>
      </c>
      <c r="B689" s="64"/>
      <c r="C689" s="64"/>
      <c r="D689" s="64"/>
      <c r="E689" s="64"/>
      <c r="F689" s="64"/>
      <c r="G689" s="21">
        <v>226000</v>
      </c>
      <c r="H689" s="21">
        <v>226000</v>
      </c>
      <c r="I689" s="21">
        <v>200845.61</v>
      </c>
      <c r="J689" s="21">
        <v>88.869738938053104</v>
      </c>
    </row>
    <row r="690" spans="1:11" ht="38.25" x14ac:dyDescent="0.2">
      <c r="A690" s="27"/>
      <c r="B690" s="27"/>
      <c r="C690" s="27"/>
      <c r="D690" s="22" t="s">
        <v>120</v>
      </c>
      <c r="E690" s="23" t="s">
        <v>121</v>
      </c>
      <c r="F690" s="24" t="s">
        <v>548</v>
      </c>
      <c r="G690" s="25">
        <v>226000</v>
      </c>
      <c r="H690" s="25">
        <v>226000</v>
      </c>
      <c r="I690" s="25">
        <v>200845.61</v>
      </c>
      <c r="J690" s="25">
        <v>88.869738938053104</v>
      </c>
    </row>
    <row r="691" spans="1:11" ht="51" x14ac:dyDescent="0.2">
      <c r="A691" s="27"/>
      <c r="B691" s="27"/>
      <c r="C691" s="27"/>
      <c r="D691" s="22" t="s">
        <v>123</v>
      </c>
      <c r="E691" s="23" t="s">
        <v>124</v>
      </c>
      <c r="F691" s="24" t="s">
        <v>548</v>
      </c>
      <c r="G691" s="25">
        <v>191600</v>
      </c>
      <c r="H691" s="25">
        <v>191600</v>
      </c>
      <c r="I691" s="25">
        <v>181789.81</v>
      </c>
      <c r="J691" s="25">
        <v>0</v>
      </c>
    </row>
    <row r="692" spans="1:11" ht="25.5" x14ac:dyDescent="0.2">
      <c r="A692" s="27"/>
      <c r="B692" s="27"/>
      <c r="C692" s="27"/>
      <c r="D692" s="22" t="s">
        <v>125</v>
      </c>
      <c r="E692" s="23" t="s">
        <v>126</v>
      </c>
      <c r="F692" s="24" t="s">
        <v>548</v>
      </c>
      <c r="G692" s="25">
        <v>151700</v>
      </c>
      <c r="H692" s="25">
        <v>151700</v>
      </c>
      <c r="I692" s="25">
        <v>147544.91</v>
      </c>
      <c r="J692" s="25">
        <v>0</v>
      </c>
    </row>
    <row r="693" spans="1:11" x14ac:dyDescent="0.2">
      <c r="A693" s="9"/>
      <c r="B693" s="9"/>
      <c r="C693" s="61" t="s">
        <v>357</v>
      </c>
      <c r="D693" s="61"/>
      <c r="E693" s="61"/>
      <c r="F693" s="61"/>
      <c r="G693" s="26">
        <v>13324.64</v>
      </c>
      <c r="H693" s="26">
        <v>13324.64</v>
      </c>
      <c r="I693" s="26">
        <v>22544.91</v>
      </c>
      <c r="J693" s="26">
        <v>169.2</v>
      </c>
    </row>
    <row r="694" spans="1:11" x14ac:dyDescent="0.2">
      <c r="A694" s="9"/>
      <c r="B694" s="9"/>
      <c r="C694" s="61" t="s">
        <v>366</v>
      </c>
      <c r="D694" s="61"/>
      <c r="E694" s="61"/>
      <c r="F694" s="61"/>
      <c r="G694" s="26">
        <v>125000</v>
      </c>
      <c r="H694" s="26">
        <v>125000</v>
      </c>
      <c r="I694" s="26">
        <v>125000</v>
      </c>
      <c r="J694" s="26">
        <v>100</v>
      </c>
    </row>
    <row r="695" spans="1:11" x14ac:dyDescent="0.2">
      <c r="A695" s="9"/>
      <c r="B695" s="9"/>
      <c r="C695" s="61" t="s">
        <v>383</v>
      </c>
      <c r="D695" s="61"/>
      <c r="E695" s="61"/>
      <c r="F695" s="61"/>
      <c r="G695" s="26">
        <v>13375.36</v>
      </c>
      <c r="H695" s="26">
        <v>13375.36</v>
      </c>
      <c r="I695" s="26">
        <v>0</v>
      </c>
      <c r="J695" s="26">
        <v>0</v>
      </c>
      <c r="K695" s="5"/>
    </row>
    <row r="696" spans="1:11" ht="38.25" x14ac:dyDescent="0.2">
      <c r="A696" s="27"/>
      <c r="B696" s="27"/>
      <c r="C696" s="27"/>
      <c r="D696" s="22" t="s">
        <v>127</v>
      </c>
      <c r="E696" s="23" t="s">
        <v>128</v>
      </c>
      <c r="F696" s="24" t="s">
        <v>548</v>
      </c>
      <c r="G696" s="25">
        <v>0</v>
      </c>
      <c r="H696" s="25">
        <v>0</v>
      </c>
      <c r="I696" s="25">
        <v>147544.91</v>
      </c>
      <c r="J696" s="25">
        <v>0</v>
      </c>
    </row>
    <row r="697" spans="1:11" ht="63.75" x14ac:dyDescent="0.2">
      <c r="A697" s="27"/>
      <c r="B697" s="27"/>
      <c r="C697" s="27"/>
      <c r="D697" s="22" t="s">
        <v>131</v>
      </c>
      <c r="E697" s="23" t="s">
        <v>132</v>
      </c>
      <c r="F697" s="24" t="s">
        <v>548</v>
      </c>
      <c r="G697" s="25">
        <v>9900</v>
      </c>
      <c r="H697" s="25">
        <v>9900</v>
      </c>
      <c r="I697" s="25">
        <v>9900</v>
      </c>
      <c r="J697" s="25">
        <v>0</v>
      </c>
    </row>
    <row r="698" spans="1:11" x14ac:dyDescent="0.2">
      <c r="A698" s="9"/>
      <c r="B698" s="9"/>
      <c r="C698" s="61" t="s">
        <v>357</v>
      </c>
      <c r="D698" s="61"/>
      <c r="E698" s="61"/>
      <c r="F698" s="61"/>
      <c r="G698" s="26">
        <v>3300</v>
      </c>
      <c r="H698" s="26">
        <v>3300</v>
      </c>
      <c r="I698" s="26">
        <v>3300</v>
      </c>
      <c r="J698" s="26">
        <v>100</v>
      </c>
    </row>
    <row r="699" spans="1:11" x14ac:dyDescent="0.2">
      <c r="A699" s="9"/>
      <c r="B699" s="9"/>
      <c r="C699" s="61" t="s">
        <v>366</v>
      </c>
      <c r="D699" s="61"/>
      <c r="E699" s="61"/>
      <c r="F699" s="61"/>
      <c r="G699" s="26">
        <v>6600</v>
      </c>
      <c r="H699" s="26">
        <v>6600</v>
      </c>
      <c r="I699" s="26">
        <v>6600</v>
      </c>
      <c r="J699" s="26">
        <v>100</v>
      </c>
    </row>
    <row r="700" spans="1:11" ht="89.25" x14ac:dyDescent="0.2">
      <c r="A700" s="27"/>
      <c r="B700" s="27"/>
      <c r="C700" s="27"/>
      <c r="D700" s="22" t="s">
        <v>133</v>
      </c>
      <c r="E700" s="23" t="s">
        <v>134</v>
      </c>
      <c r="F700" s="24" t="s">
        <v>548</v>
      </c>
      <c r="G700" s="25">
        <v>0</v>
      </c>
      <c r="H700" s="25">
        <v>0</v>
      </c>
      <c r="I700" s="25">
        <v>9900</v>
      </c>
      <c r="J700" s="25">
        <v>0</v>
      </c>
    </row>
    <row r="701" spans="1:11" ht="25.5" x14ac:dyDescent="0.2">
      <c r="A701" s="27"/>
      <c r="B701" s="27"/>
      <c r="C701" s="27"/>
      <c r="D701" s="22" t="s">
        <v>135</v>
      </c>
      <c r="E701" s="23" t="s">
        <v>136</v>
      </c>
      <c r="F701" s="24" t="s">
        <v>548</v>
      </c>
      <c r="G701" s="25">
        <v>30000</v>
      </c>
      <c r="H701" s="25">
        <v>30000</v>
      </c>
      <c r="I701" s="25">
        <v>24344.9</v>
      </c>
      <c r="J701" s="25">
        <v>0</v>
      </c>
    </row>
    <row r="702" spans="1:11" x14ac:dyDescent="0.2">
      <c r="A702" s="9"/>
      <c r="B702" s="9"/>
      <c r="C702" s="61" t="s">
        <v>357</v>
      </c>
      <c r="D702" s="61"/>
      <c r="E702" s="61"/>
      <c r="F702" s="61"/>
      <c r="G702" s="26">
        <v>29223.200000000001</v>
      </c>
      <c r="H702" s="26">
        <v>29223.200000000001</v>
      </c>
      <c r="I702" s="26">
        <v>12262.94</v>
      </c>
      <c r="J702" s="26">
        <v>41.96</v>
      </c>
    </row>
    <row r="703" spans="1:11" x14ac:dyDescent="0.2">
      <c r="A703" s="9"/>
      <c r="B703" s="9"/>
      <c r="C703" s="61" t="s">
        <v>366</v>
      </c>
      <c r="D703" s="61"/>
      <c r="E703" s="61"/>
      <c r="F703" s="61"/>
      <c r="G703" s="26">
        <v>776.8</v>
      </c>
      <c r="H703" s="26">
        <v>776.8</v>
      </c>
      <c r="I703" s="26">
        <v>12081.96</v>
      </c>
      <c r="J703" s="26">
        <v>1555.35</v>
      </c>
      <c r="K703" s="5"/>
    </row>
    <row r="704" spans="1:11" ht="89.25" x14ac:dyDescent="0.2">
      <c r="A704" s="27"/>
      <c r="B704" s="27"/>
      <c r="C704" s="27"/>
      <c r="D704" s="22" t="s">
        <v>137</v>
      </c>
      <c r="E704" s="23" t="s">
        <v>138</v>
      </c>
      <c r="F704" s="24" t="s">
        <v>548</v>
      </c>
      <c r="G704" s="25">
        <v>0</v>
      </c>
      <c r="H704" s="25">
        <v>0</v>
      </c>
      <c r="I704" s="25">
        <v>24344.9</v>
      </c>
      <c r="J704" s="25">
        <v>0</v>
      </c>
    </row>
    <row r="705" spans="1:11" ht="25.5" x14ac:dyDescent="0.2">
      <c r="A705" s="27"/>
      <c r="B705" s="27"/>
      <c r="C705" s="27"/>
      <c r="D705" s="22" t="s">
        <v>141</v>
      </c>
      <c r="E705" s="23" t="s">
        <v>142</v>
      </c>
      <c r="F705" s="24" t="s">
        <v>548</v>
      </c>
      <c r="G705" s="25">
        <v>34400</v>
      </c>
      <c r="H705" s="25">
        <v>34400</v>
      </c>
      <c r="I705" s="25">
        <v>19055.8</v>
      </c>
      <c r="J705" s="25">
        <v>0</v>
      </c>
    </row>
    <row r="706" spans="1:11" ht="51" x14ac:dyDescent="0.2">
      <c r="A706" s="27"/>
      <c r="B706" s="27"/>
      <c r="C706" s="27"/>
      <c r="D706" s="22" t="s">
        <v>143</v>
      </c>
      <c r="E706" s="23" t="s">
        <v>144</v>
      </c>
      <c r="F706" s="24" t="s">
        <v>548</v>
      </c>
      <c r="G706" s="25">
        <v>26000</v>
      </c>
      <c r="H706" s="25">
        <v>26000</v>
      </c>
      <c r="I706" s="25">
        <v>19055.8</v>
      </c>
      <c r="J706" s="25">
        <v>0</v>
      </c>
    </row>
    <row r="707" spans="1:11" x14ac:dyDescent="0.2">
      <c r="A707" s="9"/>
      <c r="B707" s="9"/>
      <c r="C707" s="61" t="s">
        <v>357</v>
      </c>
      <c r="D707" s="61"/>
      <c r="E707" s="61"/>
      <c r="F707" s="61"/>
      <c r="G707" s="26">
        <v>2900</v>
      </c>
      <c r="H707" s="26">
        <v>2900</v>
      </c>
      <c r="I707" s="26">
        <v>2125.4499999999998</v>
      </c>
      <c r="J707" s="26">
        <v>73.291379310344823</v>
      </c>
    </row>
    <row r="708" spans="1:11" x14ac:dyDescent="0.2">
      <c r="A708" s="9"/>
      <c r="B708" s="9"/>
      <c r="C708" s="61" t="s">
        <v>366</v>
      </c>
      <c r="D708" s="61"/>
      <c r="E708" s="61"/>
      <c r="F708" s="61"/>
      <c r="G708" s="26">
        <v>23100</v>
      </c>
      <c r="H708" s="26">
        <v>23100</v>
      </c>
      <c r="I708" s="26">
        <v>16930.349999999999</v>
      </c>
      <c r="J708" s="26">
        <v>73.291558441558436</v>
      </c>
      <c r="K708" s="5"/>
    </row>
    <row r="709" spans="1:11" ht="38.25" x14ac:dyDescent="0.2">
      <c r="A709" s="27"/>
      <c r="B709" s="27"/>
      <c r="C709" s="27"/>
      <c r="D709" s="22" t="s">
        <v>147</v>
      </c>
      <c r="E709" s="23" t="s">
        <v>148</v>
      </c>
      <c r="F709" s="24" t="s">
        <v>548</v>
      </c>
      <c r="G709" s="25">
        <v>0</v>
      </c>
      <c r="H709" s="25">
        <v>0</v>
      </c>
      <c r="I709" s="25">
        <v>19055.8</v>
      </c>
      <c r="J709" s="25">
        <v>0</v>
      </c>
    </row>
    <row r="710" spans="1:11" ht="51" x14ac:dyDescent="0.2">
      <c r="A710" s="27"/>
      <c r="B710" s="27"/>
      <c r="C710" s="27"/>
      <c r="D710" s="22" t="s">
        <v>151</v>
      </c>
      <c r="E710" s="23" t="s">
        <v>152</v>
      </c>
      <c r="F710" s="24" t="s">
        <v>548</v>
      </c>
      <c r="G710" s="25">
        <v>8400</v>
      </c>
      <c r="H710" s="25">
        <v>8400</v>
      </c>
      <c r="I710" s="25">
        <v>0</v>
      </c>
      <c r="J710" s="25">
        <v>0</v>
      </c>
    </row>
    <row r="711" spans="1:11" x14ac:dyDescent="0.2">
      <c r="A711" s="9"/>
      <c r="B711" s="9"/>
      <c r="C711" s="61" t="s">
        <v>357</v>
      </c>
      <c r="D711" s="61"/>
      <c r="E711" s="61"/>
      <c r="F711" s="61"/>
      <c r="G711" s="26">
        <v>8400</v>
      </c>
      <c r="H711" s="26">
        <v>8400</v>
      </c>
      <c r="I711" s="26">
        <v>0</v>
      </c>
      <c r="J711" s="26">
        <v>0</v>
      </c>
    </row>
    <row r="712" spans="1:11" ht="14.25" x14ac:dyDescent="0.2">
      <c r="A712" s="19"/>
      <c r="B712" s="63" t="s">
        <v>549</v>
      </c>
      <c r="C712" s="63"/>
      <c r="D712" s="63"/>
      <c r="E712" s="63"/>
      <c r="F712" s="63"/>
      <c r="G712" s="20">
        <v>264000</v>
      </c>
      <c r="H712" s="20">
        <v>264000</v>
      </c>
      <c r="I712" s="20">
        <v>218137.5</v>
      </c>
      <c r="J712" s="20">
        <v>82.627840909090907</v>
      </c>
    </row>
    <row r="713" spans="1:11" x14ac:dyDescent="0.2">
      <c r="A713" s="64" t="s">
        <v>550</v>
      </c>
      <c r="B713" s="64"/>
      <c r="C713" s="64"/>
      <c r="D713" s="64"/>
      <c r="E713" s="64"/>
      <c r="F713" s="64"/>
      <c r="G713" s="21">
        <v>84000</v>
      </c>
      <c r="H713" s="21">
        <v>84000</v>
      </c>
      <c r="I713" s="21">
        <v>82550</v>
      </c>
      <c r="J713" s="21">
        <v>98.273809523809518</v>
      </c>
    </row>
    <row r="714" spans="1:11" ht="38.25" x14ac:dyDescent="0.2">
      <c r="A714" s="65" t="s">
        <v>551</v>
      </c>
      <c r="B714" s="65"/>
      <c r="C714" s="65"/>
      <c r="D714" s="22" t="s">
        <v>120</v>
      </c>
      <c r="E714" s="23" t="s">
        <v>121</v>
      </c>
      <c r="F714" s="24" t="s">
        <v>552</v>
      </c>
      <c r="G714" s="25">
        <v>84000</v>
      </c>
      <c r="H714" s="25">
        <v>84000</v>
      </c>
      <c r="I714" s="25">
        <v>82550</v>
      </c>
      <c r="J714" s="25">
        <v>98.273809523809518</v>
      </c>
    </row>
    <row r="715" spans="1:11" ht="25.5" x14ac:dyDescent="0.2">
      <c r="A715" s="65" t="s">
        <v>551</v>
      </c>
      <c r="B715" s="65"/>
      <c r="C715" s="65"/>
      <c r="D715" s="22" t="s">
        <v>141</v>
      </c>
      <c r="E715" s="23" t="s">
        <v>142</v>
      </c>
      <c r="F715" s="24" t="s">
        <v>552</v>
      </c>
      <c r="G715" s="25">
        <v>84000</v>
      </c>
      <c r="H715" s="25">
        <v>84000</v>
      </c>
      <c r="I715" s="25">
        <v>82550</v>
      </c>
      <c r="J715" s="25">
        <v>0</v>
      </c>
    </row>
    <row r="716" spans="1:11" ht="25.5" x14ac:dyDescent="0.2">
      <c r="A716" s="65" t="s">
        <v>551</v>
      </c>
      <c r="B716" s="65"/>
      <c r="C716" s="65"/>
      <c r="D716" s="22" t="s">
        <v>165</v>
      </c>
      <c r="E716" s="23" t="s">
        <v>166</v>
      </c>
      <c r="F716" s="24" t="s">
        <v>552</v>
      </c>
      <c r="G716" s="25">
        <v>84000</v>
      </c>
      <c r="H716" s="25">
        <v>84000</v>
      </c>
      <c r="I716" s="25">
        <v>82550</v>
      </c>
      <c r="J716" s="25">
        <v>0</v>
      </c>
    </row>
    <row r="717" spans="1:11" x14ac:dyDescent="0.2">
      <c r="A717" s="9"/>
      <c r="B717" s="9"/>
      <c r="C717" s="61" t="s">
        <v>369</v>
      </c>
      <c r="D717" s="61"/>
      <c r="E717" s="61"/>
      <c r="F717" s="61"/>
      <c r="G717" s="26">
        <v>0</v>
      </c>
      <c r="H717" s="26">
        <v>0</v>
      </c>
      <c r="I717" s="26">
        <v>82550</v>
      </c>
      <c r="J717" s="26">
        <v>0</v>
      </c>
    </row>
    <row r="718" spans="1:11" x14ac:dyDescent="0.2">
      <c r="A718" s="9"/>
      <c r="B718" s="9"/>
      <c r="C718" s="61" t="s">
        <v>381</v>
      </c>
      <c r="D718" s="61"/>
      <c r="E718" s="61"/>
      <c r="F718" s="61"/>
      <c r="G718" s="26">
        <v>62175</v>
      </c>
      <c r="H718" s="26">
        <v>62175</v>
      </c>
      <c r="I718" s="26">
        <v>0</v>
      </c>
      <c r="J718" s="26">
        <v>0</v>
      </c>
    </row>
    <row r="719" spans="1:11" x14ac:dyDescent="0.2">
      <c r="A719" s="9"/>
      <c r="B719" s="9"/>
      <c r="C719" s="61" t="s">
        <v>383</v>
      </c>
      <c r="D719" s="61"/>
      <c r="E719" s="61"/>
      <c r="F719" s="61"/>
      <c r="G719" s="26">
        <v>21825</v>
      </c>
      <c r="H719" s="26">
        <v>21825</v>
      </c>
      <c r="I719" s="26">
        <v>0</v>
      </c>
      <c r="J719" s="26">
        <v>0</v>
      </c>
      <c r="K719" s="5"/>
    </row>
    <row r="720" spans="1:11" ht="25.5" x14ac:dyDescent="0.2">
      <c r="A720" s="65" t="s">
        <v>551</v>
      </c>
      <c r="B720" s="65"/>
      <c r="C720" s="65"/>
      <c r="D720" s="22" t="s">
        <v>173</v>
      </c>
      <c r="E720" s="23" t="s">
        <v>174</v>
      </c>
      <c r="F720" s="24" t="s">
        <v>552</v>
      </c>
      <c r="G720" s="25">
        <v>0</v>
      </c>
      <c r="H720" s="25">
        <v>0</v>
      </c>
      <c r="I720" s="25">
        <v>82550</v>
      </c>
      <c r="J720" s="25">
        <v>0</v>
      </c>
    </row>
    <row r="721" spans="1:11" x14ac:dyDescent="0.2">
      <c r="A721" s="64" t="s">
        <v>553</v>
      </c>
      <c r="B721" s="64"/>
      <c r="C721" s="64"/>
      <c r="D721" s="64"/>
      <c r="E721" s="64"/>
      <c r="F721" s="64"/>
      <c r="G721" s="21">
        <v>150000</v>
      </c>
      <c r="H721" s="21">
        <v>150000</v>
      </c>
      <c r="I721" s="21">
        <v>113062.5</v>
      </c>
      <c r="J721" s="21">
        <v>75.375</v>
      </c>
    </row>
    <row r="722" spans="1:11" ht="38.25" x14ac:dyDescent="0.2">
      <c r="A722" s="65" t="s">
        <v>554</v>
      </c>
      <c r="B722" s="65"/>
      <c r="C722" s="65"/>
      <c r="D722" s="22" t="s">
        <v>120</v>
      </c>
      <c r="E722" s="23" t="s">
        <v>121</v>
      </c>
      <c r="F722" s="24" t="s">
        <v>552</v>
      </c>
      <c r="G722" s="25">
        <v>150000</v>
      </c>
      <c r="H722" s="25">
        <v>150000</v>
      </c>
      <c r="I722" s="25">
        <v>113062.5</v>
      </c>
      <c r="J722" s="25">
        <v>75.375</v>
      </c>
    </row>
    <row r="723" spans="1:11" ht="25.5" x14ac:dyDescent="0.2">
      <c r="A723" s="65" t="s">
        <v>554</v>
      </c>
      <c r="B723" s="65"/>
      <c r="C723" s="65"/>
      <c r="D723" s="22" t="s">
        <v>141</v>
      </c>
      <c r="E723" s="23" t="s">
        <v>142</v>
      </c>
      <c r="F723" s="24" t="s">
        <v>552</v>
      </c>
      <c r="G723" s="25">
        <v>150000</v>
      </c>
      <c r="H723" s="25">
        <v>150000</v>
      </c>
      <c r="I723" s="25">
        <v>113062.5</v>
      </c>
      <c r="J723" s="25">
        <v>0</v>
      </c>
    </row>
    <row r="724" spans="1:11" ht="25.5" x14ac:dyDescent="0.2">
      <c r="A724" s="65" t="s">
        <v>554</v>
      </c>
      <c r="B724" s="65"/>
      <c r="C724" s="65"/>
      <c r="D724" s="22" t="s">
        <v>165</v>
      </c>
      <c r="E724" s="23" t="s">
        <v>166</v>
      </c>
      <c r="F724" s="24" t="s">
        <v>552</v>
      </c>
      <c r="G724" s="25">
        <v>150000</v>
      </c>
      <c r="H724" s="25">
        <v>150000</v>
      </c>
      <c r="I724" s="25">
        <v>113062.5</v>
      </c>
      <c r="J724" s="25">
        <v>0</v>
      </c>
    </row>
    <row r="725" spans="1:11" x14ac:dyDescent="0.2">
      <c r="A725" s="9"/>
      <c r="B725" s="9"/>
      <c r="C725" s="61" t="s">
        <v>369</v>
      </c>
      <c r="D725" s="61"/>
      <c r="E725" s="61"/>
      <c r="F725" s="61"/>
      <c r="G725" s="26">
        <v>0</v>
      </c>
      <c r="H725" s="26">
        <v>0</v>
      </c>
      <c r="I725" s="26">
        <v>113062.5</v>
      </c>
      <c r="J725" s="26">
        <v>0</v>
      </c>
    </row>
    <row r="726" spans="1:11" x14ac:dyDescent="0.2">
      <c r="A726" s="9"/>
      <c r="B726" s="9"/>
      <c r="C726" s="61" t="s">
        <v>381</v>
      </c>
      <c r="D726" s="61"/>
      <c r="E726" s="61"/>
      <c r="F726" s="61"/>
      <c r="G726" s="26">
        <v>126675</v>
      </c>
      <c r="H726" s="26">
        <v>126675</v>
      </c>
      <c r="I726" s="26">
        <v>0</v>
      </c>
      <c r="J726" s="26">
        <v>0</v>
      </c>
    </row>
    <row r="727" spans="1:11" x14ac:dyDescent="0.2">
      <c r="A727" s="9"/>
      <c r="B727" s="9"/>
      <c r="C727" s="61" t="s">
        <v>383</v>
      </c>
      <c r="D727" s="61"/>
      <c r="E727" s="61"/>
      <c r="F727" s="61"/>
      <c r="G727" s="26">
        <v>23325</v>
      </c>
      <c r="H727" s="26">
        <v>23325</v>
      </c>
      <c r="I727" s="26">
        <v>0</v>
      </c>
      <c r="J727" s="26">
        <v>0</v>
      </c>
      <c r="K727" s="5"/>
    </row>
    <row r="728" spans="1:11" ht="25.5" x14ac:dyDescent="0.2">
      <c r="A728" s="65" t="s">
        <v>554</v>
      </c>
      <c r="B728" s="65"/>
      <c r="C728" s="65"/>
      <c r="D728" s="22" t="s">
        <v>173</v>
      </c>
      <c r="E728" s="23" t="s">
        <v>174</v>
      </c>
      <c r="F728" s="24" t="s">
        <v>552</v>
      </c>
      <c r="G728" s="25">
        <v>0</v>
      </c>
      <c r="H728" s="25">
        <v>0</v>
      </c>
      <c r="I728" s="25">
        <v>113062.5</v>
      </c>
      <c r="J728" s="25">
        <v>0</v>
      </c>
    </row>
    <row r="729" spans="1:11" x14ac:dyDescent="0.2">
      <c r="A729" s="64" t="s">
        <v>555</v>
      </c>
      <c r="B729" s="64"/>
      <c r="C729" s="64"/>
      <c r="D729" s="64"/>
      <c r="E729" s="64"/>
      <c r="F729" s="64"/>
      <c r="G729" s="21">
        <v>20000</v>
      </c>
      <c r="H729" s="21">
        <v>20000</v>
      </c>
      <c r="I729" s="21">
        <v>16900</v>
      </c>
      <c r="J729" s="21">
        <v>84.5</v>
      </c>
    </row>
    <row r="730" spans="1:11" ht="38.25" x14ac:dyDescent="0.2">
      <c r="A730" s="65" t="s">
        <v>556</v>
      </c>
      <c r="B730" s="65"/>
      <c r="C730" s="65"/>
      <c r="D730" s="22" t="s">
        <v>120</v>
      </c>
      <c r="E730" s="23" t="s">
        <v>121</v>
      </c>
      <c r="F730" s="24" t="s">
        <v>552</v>
      </c>
      <c r="G730" s="25">
        <v>20000</v>
      </c>
      <c r="H730" s="25">
        <v>20000</v>
      </c>
      <c r="I730" s="25">
        <v>16900</v>
      </c>
      <c r="J730" s="25">
        <v>84.5</v>
      </c>
    </row>
    <row r="731" spans="1:11" ht="25.5" x14ac:dyDescent="0.2">
      <c r="A731" s="65" t="s">
        <v>556</v>
      </c>
      <c r="B731" s="65"/>
      <c r="C731" s="65"/>
      <c r="D731" s="22" t="s">
        <v>141</v>
      </c>
      <c r="E731" s="23" t="s">
        <v>142</v>
      </c>
      <c r="F731" s="24" t="s">
        <v>552</v>
      </c>
      <c r="G731" s="25">
        <v>20000</v>
      </c>
      <c r="H731" s="25">
        <v>20000</v>
      </c>
      <c r="I731" s="25">
        <v>16900</v>
      </c>
      <c r="J731" s="25">
        <v>0</v>
      </c>
    </row>
    <row r="732" spans="1:11" ht="25.5" x14ac:dyDescent="0.2">
      <c r="A732" s="65" t="s">
        <v>556</v>
      </c>
      <c r="B732" s="65"/>
      <c r="C732" s="65"/>
      <c r="D732" s="22" t="s">
        <v>165</v>
      </c>
      <c r="E732" s="23" t="s">
        <v>166</v>
      </c>
      <c r="F732" s="24" t="s">
        <v>552</v>
      </c>
      <c r="G732" s="25">
        <v>20000</v>
      </c>
      <c r="H732" s="25">
        <v>20000</v>
      </c>
      <c r="I732" s="25">
        <v>16900</v>
      </c>
      <c r="J732" s="25">
        <v>0</v>
      </c>
    </row>
    <row r="733" spans="1:11" x14ac:dyDescent="0.2">
      <c r="A733" s="9"/>
      <c r="B733" s="9"/>
      <c r="C733" s="61" t="s">
        <v>369</v>
      </c>
      <c r="D733" s="61"/>
      <c r="E733" s="61"/>
      <c r="F733" s="61"/>
      <c r="G733" s="26">
        <v>0</v>
      </c>
      <c r="H733" s="26">
        <v>0</v>
      </c>
      <c r="I733" s="26">
        <v>16900</v>
      </c>
      <c r="J733" s="26">
        <v>0</v>
      </c>
    </row>
    <row r="734" spans="1:11" x14ac:dyDescent="0.2">
      <c r="A734" s="9"/>
      <c r="B734" s="9"/>
      <c r="C734" s="61" t="s">
        <v>381</v>
      </c>
      <c r="D734" s="61"/>
      <c r="E734" s="61"/>
      <c r="F734" s="61"/>
      <c r="G734" s="26">
        <v>20000</v>
      </c>
      <c r="H734" s="26">
        <v>20000</v>
      </c>
      <c r="I734" s="26">
        <v>0</v>
      </c>
      <c r="J734" s="26">
        <v>0</v>
      </c>
    </row>
    <row r="735" spans="1:11" ht="102" x14ac:dyDescent="0.2">
      <c r="A735" s="27"/>
      <c r="B735" s="27"/>
      <c r="C735" s="27"/>
      <c r="D735" s="22" t="s">
        <v>179</v>
      </c>
      <c r="E735" s="23" t="s">
        <v>180</v>
      </c>
      <c r="F735" s="24" t="s">
        <v>552</v>
      </c>
      <c r="G735" s="25">
        <v>0</v>
      </c>
      <c r="H735" s="25">
        <v>0</v>
      </c>
      <c r="I735" s="25">
        <v>16900</v>
      </c>
      <c r="J735" s="25">
        <v>0</v>
      </c>
    </row>
    <row r="736" spans="1:11" x14ac:dyDescent="0.2">
      <c r="A736" s="64" t="s">
        <v>557</v>
      </c>
      <c r="B736" s="64"/>
      <c r="C736" s="64"/>
      <c r="D736" s="64"/>
      <c r="E736" s="64"/>
      <c r="F736" s="64"/>
      <c r="G736" s="21">
        <v>10000</v>
      </c>
      <c r="H736" s="21">
        <v>10000</v>
      </c>
      <c r="I736" s="21">
        <v>5625</v>
      </c>
      <c r="J736" s="21">
        <v>56.25</v>
      </c>
    </row>
    <row r="737" spans="1:10" ht="38.25" x14ac:dyDescent="0.2">
      <c r="A737" s="27"/>
      <c r="B737" s="27"/>
      <c r="C737" s="27"/>
      <c r="D737" s="22" t="s">
        <v>120</v>
      </c>
      <c r="E737" s="23" t="s">
        <v>121</v>
      </c>
      <c r="F737" s="24" t="s">
        <v>552</v>
      </c>
      <c r="G737" s="25">
        <v>10000</v>
      </c>
      <c r="H737" s="25">
        <v>10000</v>
      </c>
      <c r="I737" s="25">
        <v>5625</v>
      </c>
      <c r="J737" s="25">
        <v>56.25</v>
      </c>
    </row>
    <row r="738" spans="1:10" ht="25.5" x14ac:dyDescent="0.2">
      <c r="A738" s="27"/>
      <c r="B738" s="27"/>
      <c r="C738" s="27"/>
      <c r="D738" s="22" t="s">
        <v>141</v>
      </c>
      <c r="E738" s="23" t="s">
        <v>142</v>
      </c>
      <c r="F738" s="24" t="s">
        <v>552</v>
      </c>
      <c r="G738" s="25">
        <v>10000</v>
      </c>
      <c r="H738" s="25">
        <v>10000</v>
      </c>
      <c r="I738" s="25">
        <v>5625</v>
      </c>
      <c r="J738" s="25">
        <v>0</v>
      </c>
    </row>
    <row r="739" spans="1:10" ht="25.5" x14ac:dyDescent="0.2">
      <c r="A739" s="27"/>
      <c r="B739" s="27"/>
      <c r="C739" s="27"/>
      <c r="D739" s="22" t="s">
        <v>165</v>
      </c>
      <c r="E739" s="23" t="s">
        <v>166</v>
      </c>
      <c r="F739" s="24" t="s">
        <v>552</v>
      </c>
      <c r="G739" s="25">
        <v>10000</v>
      </c>
      <c r="H739" s="25">
        <v>10000</v>
      </c>
      <c r="I739" s="25">
        <v>5625</v>
      </c>
      <c r="J739" s="25">
        <v>0</v>
      </c>
    </row>
    <row r="740" spans="1:10" x14ac:dyDescent="0.2">
      <c r="A740" s="9"/>
      <c r="B740" s="9"/>
      <c r="C740" s="61" t="s">
        <v>369</v>
      </c>
      <c r="D740" s="61"/>
      <c r="E740" s="61"/>
      <c r="F740" s="61"/>
      <c r="G740" s="26">
        <v>7325</v>
      </c>
      <c r="H740" s="26">
        <v>7325</v>
      </c>
      <c r="I740" s="26">
        <v>5625</v>
      </c>
      <c r="J740" s="26">
        <v>76.790000000000006</v>
      </c>
    </row>
    <row r="741" spans="1:10" x14ac:dyDescent="0.2">
      <c r="A741" s="9"/>
      <c r="B741" s="9"/>
      <c r="C741" s="61" t="s">
        <v>381</v>
      </c>
      <c r="D741" s="61"/>
      <c r="E741" s="61"/>
      <c r="F741" s="61"/>
      <c r="G741" s="26">
        <v>2675</v>
      </c>
      <c r="H741" s="26">
        <v>2675</v>
      </c>
      <c r="I741" s="26">
        <v>0</v>
      </c>
      <c r="J741" s="26">
        <v>0</v>
      </c>
    </row>
    <row r="742" spans="1:10" ht="25.5" x14ac:dyDescent="0.2">
      <c r="A742" s="27"/>
      <c r="B742" s="27"/>
      <c r="C742" s="27"/>
      <c r="D742" s="22" t="s">
        <v>183</v>
      </c>
      <c r="E742" s="23" t="s">
        <v>184</v>
      </c>
      <c r="F742" s="27"/>
      <c r="G742" s="25">
        <v>0</v>
      </c>
      <c r="H742" s="25">
        <v>0</v>
      </c>
      <c r="I742" s="25">
        <v>5625</v>
      </c>
      <c r="J742" s="25">
        <v>0</v>
      </c>
    </row>
    <row r="743" spans="1:10" ht="14.25" x14ac:dyDescent="0.2">
      <c r="A743" s="19"/>
      <c r="B743" s="63" t="s">
        <v>558</v>
      </c>
      <c r="C743" s="63"/>
      <c r="D743" s="63"/>
      <c r="E743" s="63"/>
      <c r="F743" s="63"/>
      <c r="G743" s="20">
        <v>1197000</v>
      </c>
      <c r="H743" s="20">
        <v>1197000</v>
      </c>
      <c r="I743" s="20">
        <v>255515.8</v>
      </c>
      <c r="J743" s="20">
        <v>21.346349206349206</v>
      </c>
    </row>
    <row r="744" spans="1:10" x14ac:dyDescent="0.2">
      <c r="A744" s="64" t="s">
        <v>559</v>
      </c>
      <c r="B744" s="64"/>
      <c r="C744" s="64"/>
      <c r="D744" s="64"/>
      <c r="E744" s="64"/>
      <c r="F744" s="64"/>
      <c r="G744" s="21">
        <v>257000</v>
      </c>
      <c r="H744" s="21">
        <v>257000</v>
      </c>
      <c r="I744" s="21">
        <v>255515.8</v>
      </c>
      <c r="J744" s="21">
        <v>99.422490272373523</v>
      </c>
    </row>
    <row r="745" spans="1:10" ht="38.25" x14ac:dyDescent="0.2">
      <c r="A745" s="65" t="s">
        <v>269</v>
      </c>
      <c r="B745" s="65"/>
      <c r="C745" s="65"/>
      <c r="D745" s="22" t="s">
        <v>120</v>
      </c>
      <c r="E745" s="23" t="s">
        <v>121</v>
      </c>
      <c r="F745" s="24" t="s">
        <v>560</v>
      </c>
      <c r="G745" s="25">
        <v>257000</v>
      </c>
      <c r="H745" s="25">
        <v>257000</v>
      </c>
      <c r="I745" s="25">
        <v>255515.8</v>
      </c>
      <c r="J745" s="25">
        <v>99.422490272373523</v>
      </c>
    </row>
    <row r="746" spans="1:10" ht="25.5" x14ac:dyDescent="0.2">
      <c r="A746" s="27"/>
      <c r="B746" s="27"/>
      <c r="C746" s="27"/>
      <c r="D746" s="22" t="s">
        <v>141</v>
      </c>
      <c r="E746" s="23" t="s">
        <v>142</v>
      </c>
      <c r="F746" s="24" t="s">
        <v>560</v>
      </c>
      <c r="G746" s="25">
        <v>2000</v>
      </c>
      <c r="H746" s="25">
        <v>2000</v>
      </c>
      <c r="I746" s="25">
        <v>1515.8</v>
      </c>
      <c r="J746" s="25">
        <v>0</v>
      </c>
    </row>
    <row r="747" spans="1:10" ht="76.5" x14ac:dyDescent="0.2">
      <c r="A747" s="27"/>
      <c r="B747" s="27"/>
      <c r="C747" s="27"/>
      <c r="D747" s="22" t="s">
        <v>189</v>
      </c>
      <c r="E747" s="23" t="s">
        <v>190</v>
      </c>
      <c r="F747" s="24" t="s">
        <v>560</v>
      </c>
      <c r="G747" s="25">
        <v>2000</v>
      </c>
      <c r="H747" s="25">
        <v>2000</v>
      </c>
      <c r="I747" s="25">
        <v>1515.8</v>
      </c>
      <c r="J747" s="25">
        <v>0</v>
      </c>
    </row>
    <row r="748" spans="1:10" x14ac:dyDescent="0.2">
      <c r="A748" s="9"/>
      <c r="B748" s="9"/>
      <c r="C748" s="61" t="s">
        <v>357</v>
      </c>
      <c r="D748" s="61"/>
      <c r="E748" s="61"/>
      <c r="F748" s="61"/>
      <c r="G748" s="26">
        <v>2000</v>
      </c>
      <c r="H748" s="26">
        <v>2000</v>
      </c>
      <c r="I748" s="26">
        <v>1515.8</v>
      </c>
      <c r="J748" s="26">
        <v>75.790000000000006</v>
      </c>
    </row>
    <row r="749" spans="1:10" ht="114.75" x14ac:dyDescent="0.2">
      <c r="A749" s="27"/>
      <c r="B749" s="27"/>
      <c r="C749" s="27"/>
      <c r="D749" s="22" t="s">
        <v>191</v>
      </c>
      <c r="E749" s="28" t="s">
        <v>192</v>
      </c>
      <c r="F749" s="27"/>
      <c r="G749" s="25">
        <v>0</v>
      </c>
      <c r="H749" s="25">
        <v>0</v>
      </c>
      <c r="I749" s="25">
        <v>1515.8</v>
      </c>
      <c r="J749" s="25">
        <v>0</v>
      </c>
    </row>
    <row r="750" spans="1:10" ht="25.5" x14ac:dyDescent="0.2">
      <c r="A750" s="65" t="s">
        <v>269</v>
      </c>
      <c r="B750" s="65"/>
      <c r="C750" s="65"/>
      <c r="D750" s="22" t="s">
        <v>243</v>
      </c>
      <c r="E750" s="23" t="s">
        <v>244</v>
      </c>
      <c r="F750" s="24" t="s">
        <v>560</v>
      </c>
      <c r="G750" s="25">
        <v>255000</v>
      </c>
      <c r="H750" s="25">
        <v>255000</v>
      </c>
      <c r="I750" s="25">
        <v>254000</v>
      </c>
      <c r="J750" s="25">
        <v>0</v>
      </c>
    </row>
    <row r="751" spans="1:10" ht="25.5" x14ac:dyDescent="0.2">
      <c r="A751" s="65" t="s">
        <v>269</v>
      </c>
      <c r="B751" s="65"/>
      <c r="C751" s="65"/>
      <c r="D751" s="22" t="s">
        <v>245</v>
      </c>
      <c r="E751" s="23" t="s">
        <v>82</v>
      </c>
      <c r="F751" s="24" t="s">
        <v>560</v>
      </c>
      <c r="G751" s="25">
        <v>255000</v>
      </c>
      <c r="H751" s="25">
        <v>255000</v>
      </c>
      <c r="I751" s="25">
        <v>254000</v>
      </c>
      <c r="J751" s="25">
        <v>0</v>
      </c>
    </row>
    <row r="752" spans="1:10" x14ac:dyDescent="0.2">
      <c r="A752" s="9"/>
      <c r="B752" s="9"/>
      <c r="C752" s="61" t="s">
        <v>357</v>
      </c>
      <c r="D752" s="61"/>
      <c r="E752" s="61"/>
      <c r="F752" s="61"/>
      <c r="G752" s="26">
        <v>255000</v>
      </c>
      <c r="H752" s="26">
        <v>255000</v>
      </c>
      <c r="I752" s="26">
        <v>254000</v>
      </c>
      <c r="J752" s="26">
        <v>99.607843137254889</v>
      </c>
    </row>
    <row r="753" spans="1:10" ht="38.25" x14ac:dyDescent="0.2">
      <c r="A753" s="65" t="s">
        <v>269</v>
      </c>
      <c r="B753" s="65"/>
      <c r="C753" s="65"/>
      <c r="D753" s="22" t="s">
        <v>246</v>
      </c>
      <c r="E753" s="23" t="s">
        <v>247</v>
      </c>
      <c r="F753" s="24" t="s">
        <v>560</v>
      </c>
      <c r="G753" s="25">
        <v>0</v>
      </c>
      <c r="H753" s="25">
        <v>0</v>
      </c>
      <c r="I753" s="25">
        <v>254000</v>
      </c>
      <c r="J753" s="25">
        <v>0</v>
      </c>
    </row>
    <row r="754" spans="1:10" x14ac:dyDescent="0.2">
      <c r="A754" s="64" t="s">
        <v>561</v>
      </c>
      <c r="B754" s="64"/>
      <c r="C754" s="64"/>
      <c r="D754" s="64"/>
      <c r="E754" s="64"/>
      <c r="F754" s="64"/>
      <c r="G754" s="21">
        <v>940000</v>
      </c>
      <c r="H754" s="21">
        <v>940000</v>
      </c>
      <c r="I754" s="21">
        <v>0</v>
      </c>
      <c r="J754" s="21">
        <v>0</v>
      </c>
    </row>
    <row r="755" spans="1:10" ht="76.5" x14ac:dyDescent="0.2">
      <c r="A755" s="27"/>
      <c r="B755" s="27"/>
      <c r="C755" s="27"/>
      <c r="D755" s="22" t="s">
        <v>260</v>
      </c>
      <c r="E755" s="23" t="s">
        <v>261</v>
      </c>
      <c r="F755" s="24" t="s">
        <v>562</v>
      </c>
      <c r="G755" s="25">
        <v>940000</v>
      </c>
      <c r="H755" s="25">
        <v>940000</v>
      </c>
      <c r="I755" s="25">
        <v>0</v>
      </c>
      <c r="J755" s="25">
        <v>0</v>
      </c>
    </row>
    <row r="756" spans="1:10" ht="89.25" x14ac:dyDescent="0.2">
      <c r="A756" s="27"/>
      <c r="B756" s="27"/>
      <c r="C756" s="27"/>
      <c r="D756" s="22" t="s">
        <v>263</v>
      </c>
      <c r="E756" s="23" t="s">
        <v>264</v>
      </c>
      <c r="F756" s="24" t="s">
        <v>562</v>
      </c>
      <c r="G756" s="25">
        <v>910000</v>
      </c>
      <c r="H756" s="25">
        <v>910000</v>
      </c>
      <c r="I756" s="25">
        <v>0</v>
      </c>
      <c r="J756" s="25">
        <v>0</v>
      </c>
    </row>
    <row r="757" spans="1:10" ht="51" x14ac:dyDescent="0.2">
      <c r="A757" s="27"/>
      <c r="B757" s="27"/>
      <c r="C757" s="27"/>
      <c r="D757" s="22" t="s">
        <v>265</v>
      </c>
      <c r="E757" s="23" t="s">
        <v>266</v>
      </c>
      <c r="F757" s="24" t="s">
        <v>562</v>
      </c>
      <c r="G757" s="25">
        <v>910000</v>
      </c>
      <c r="H757" s="25">
        <v>910000</v>
      </c>
      <c r="I757" s="25">
        <v>0</v>
      </c>
      <c r="J757" s="25">
        <v>0</v>
      </c>
    </row>
    <row r="758" spans="1:10" x14ac:dyDescent="0.2">
      <c r="A758" s="9"/>
      <c r="B758" s="9"/>
      <c r="C758" s="61" t="s">
        <v>357</v>
      </c>
      <c r="D758" s="61"/>
      <c r="E758" s="61"/>
      <c r="F758" s="61"/>
      <c r="G758" s="26">
        <v>232000</v>
      </c>
      <c r="H758" s="26">
        <v>232000</v>
      </c>
      <c r="I758" s="26">
        <v>0</v>
      </c>
      <c r="J758" s="26">
        <v>0</v>
      </c>
    </row>
    <row r="759" spans="1:10" x14ac:dyDescent="0.2">
      <c r="A759" s="9"/>
      <c r="B759" s="9"/>
      <c r="C759" s="61" t="s">
        <v>366</v>
      </c>
      <c r="D759" s="61"/>
      <c r="E759" s="61"/>
      <c r="F759" s="61"/>
      <c r="G759" s="26">
        <v>678000</v>
      </c>
      <c r="H759" s="26">
        <v>678000</v>
      </c>
      <c r="I759" s="26">
        <v>0</v>
      </c>
      <c r="J759" s="26">
        <v>0</v>
      </c>
    </row>
    <row r="760" spans="1:10" ht="89.25" x14ac:dyDescent="0.2">
      <c r="A760" s="27"/>
      <c r="B760" s="27"/>
      <c r="C760" s="27"/>
      <c r="D760" s="22" t="s">
        <v>269</v>
      </c>
      <c r="E760" s="23" t="s">
        <v>270</v>
      </c>
      <c r="F760" s="24" t="s">
        <v>562</v>
      </c>
      <c r="G760" s="25">
        <v>30000</v>
      </c>
      <c r="H760" s="25">
        <v>30000</v>
      </c>
      <c r="I760" s="25">
        <v>0</v>
      </c>
      <c r="J760" s="25">
        <v>0</v>
      </c>
    </row>
    <row r="761" spans="1:10" ht="63.75" x14ac:dyDescent="0.2">
      <c r="A761" s="27"/>
      <c r="B761" s="27"/>
      <c r="C761" s="27"/>
      <c r="D761" s="22" t="s">
        <v>293</v>
      </c>
      <c r="E761" s="23" t="s">
        <v>294</v>
      </c>
      <c r="F761" s="24" t="s">
        <v>562</v>
      </c>
      <c r="G761" s="25">
        <v>30000</v>
      </c>
      <c r="H761" s="25">
        <v>30000</v>
      </c>
      <c r="I761" s="25">
        <v>0</v>
      </c>
      <c r="J761" s="25">
        <v>0</v>
      </c>
    </row>
    <row r="762" spans="1:10" x14ac:dyDescent="0.2">
      <c r="A762" s="9"/>
      <c r="B762" s="9"/>
      <c r="C762" s="61" t="s">
        <v>357</v>
      </c>
      <c r="D762" s="61"/>
      <c r="E762" s="61"/>
      <c r="F762" s="61"/>
      <c r="G762" s="26">
        <v>12000</v>
      </c>
      <c r="H762" s="26">
        <v>12000</v>
      </c>
      <c r="I762" s="26">
        <v>0</v>
      </c>
      <c r="J762" s="26">
        <v>0</v>
      </c>
    </row>
    <row r="763" spans="1:10" x14ac:dyDescent="0.2">
      <c r="A763" s="9"/>
      <c r="B763" s="9"/>
      <c r="C763" s="61" t="s">
        <v>366</v>
      </c>
      <c r="D763" s="61"/>
      <c r="E763" s="61"/>
      <c r="F763" s="61"/>
      <c r="G763" s="26">
        <v>18000</v>
      </c>
      <c r="H763" s="26">
        <v>18000</v>
      </c>
      <c r="I763" s="26">
        <v>0</v>
      </c>
      <c r="J763" s="26">
        <v>0</v>
      </c>
    </row>
    <row r="764" spans="1:10" ht="14.25" x14ac:dyDescent="0.2">
      <c r="A764" s="19"/>
      <c r="B764" s="63" t="s">
        <v>563</v>
      </c>
      <c r="C764" s="63"/>
      <c r="D764" s="63"/>
      <c r="E764" s="63"/>
      <c r="F764" s="63"/>
      <c r="G764" s="20">
        <v>677000</v>
      </c>
      <c r="H764" s="20">
        <v>677000</v>
      </c>
      <c r="I764" s="20">
        <v>551300.43000000005</v>
      </c>
      <c r="J764" s="20">
        <v>81.432855243722301</v>
      </c>
    </row>
    <row r="765" spans="1:10" x14ac:dyDescent="0.2">
      <c r="A765" s="64" t="s">
        <v>564</v>
      </c>
      <c r="B765" s="64"/>
      <c r="C765" s="64"/>
      <c r="D765" s="64"/>
      <c r="E765" s="64"/>
      <c r="F765" s="64"/>
      <c r="G765" s="21">
        <v>380000</v>
      </c>
      <c r="H765" s="21">
        <v>380000</v>
      </c>
      <c r="I765" s="21">
        <v>272383.13</v>
      </c>
      <c r="J765" s="21">
        <v>71.67977105263158</v>
      </c>
    </row>
    <row r="766" spans="1:10" ht="38.25" x14ac:dyDescent="0.2">
      <c r="A766" s="65" t="s">
        <v>565</v>
      </c>
      <c r="B766" s="65"/>
      <c r="C766" s="65"/>
      <c r="D766" s="22" t="s">
        <v>120</v>
      </c>
      <c r="E766" s="23" t="s">
        <v>121</v>
      </c>
      <c r="F766" s="24" t="s">
        <v>566</v>
      </c>
      <c r="G766" s="25">
        <v>380000</v>
      </c>
      <c r="H766" s="25">
        <v>380000</v>
      </c>
      <c r="I766" s="25">
        <v>272383.13</v>
      </c>
      <c r="J766" s="25">
        <v>71.67977105263158</v>
      </c>
    </row>
    <row r="767" spans="1:10" ht="25.5" x14ac:dyDescent="0.2">
      <c r="A767" s="65" t="s">
        <v>565</v>
      </c>
      <c r="B767" s="65"/>
      <c r="C767" s="65"/>
      <c r="D767" s="22" t="s">
        <v>243</v>
      </c>
      <c r="E767" s="23" t="s">
        <v>244</v>
      </c>
      <c r="F767" s="24" t="s">
        <v>566</v>
      </c>
      <c r="G767" s="25">
        <v>380000</v>
      </c>
      <c r="H767" s="25">
        <v>380000</v>
      </c>
      <c r="I767" s="25">
        <v>272383.13</v>
      </c>
      <c r="J767" s="25">
        <v>0</v>
      </c>
    </row>
    <row r="768" spans="1:10" ht="25.5" x14ac:dyDescent="0.2">
      <c r="A768" s="65" t="s">
        <v>565</v>
      </c>
      <c r="B768" s="65"/>
      <c r="C768" s="65"/>
      <c r="D768" s="22" t="s">
        <v>248</v>
      </c>
      <c r="E768" s="23" t="s">
        <v>567</v>
      </c>
      <c r="F768" s="24" t="s">
        <v>566</v>
      </c>
      <c r="G768" s="25">
        <v>380000</v>
      </c>
      <c r="H768" s="25">
        <v>380000</v>
      </c>
      <c r="I768" s="25">
        <v>272383.13</v>
      </c>
      <c r="J768" s="25">
        <v>0</v>
      </c>
    </row>
    <row r="769" spans="1:11" x14ac:dyDescent="0.2">
      <c r="A769" s="9"/>
      <c r="B769" s="9"/>
      <c r="C769" s="61" t="s">
        <v>357</v>
      </c>
      <c r="D769" s="61"/>
      <c r="E769" s="61"/>
      <c r="F769" s="61"/>
      <c r="G769" s="26">
        <v>90000</v>
      </c>
      <c r="H769" s="26">
        <v>90000</v>
      </c>
      <c r="I769" s="26">
        <v>64511.79</v>
      </c>
      <c r="J769" s="26">
        <v>71.679766666666666</v>
      </c>
    </row>
    <row r="770" spans="1:11" x14ac:dyDescent="0.2">
      <c r="A770" s="9"/>
      <c r="B770" s="9"/>
      <c r="C770" s="61" t="s">
        <v>369</v>
      </c>
      <c r="D770" s="61"/>
      <c r="E770" s="61"/>
      <c r="F770" s="61"/>
      <c r="G770" s="26">
        <v>0</v>
      </c>
      <c r="H770" s="26">
        <v>0</v>
      </c>
      <c r="I770" s="26">
        <v>207871.34</v>
      </c>
      <c r="J770" s="26">
        <v>0</v>
      </c>
      <c r="K770" s="5"/>
    </row>
    <row r="771" spans="1:11" x14ac:dyDescent="0.2">
      <c r="A771" s="9"/>
      <c r="B771" s="9"/>
      <c r="C771" s="61" t="s">
        <v>381</v>
      </c>
      <c r="D771" s="61"/>
      <c r="E771" s="61"/>
      <c r="F771" s="61"/>
      <c r="G771" s="26">
        <v>290000</v>
      </c>
      <c r="H771" s="26">
        <v>290000</v>
      </c>
      <c r="I771" s="26">
        <v>0</v>
      </c>
      <c r="J771" s="26">
        <v>0</v>
      </c>
    </row>
    <row r="772" spans="1:11" ht="76.5" x14ac:dyDescent="0.2">
      <c r="A772" s="65" t="s">
        <v>565</v>
      </c>
      <c r="B772" s="65"/>
      <c r="C772" s="65"/>
      <c r="D772" s="22" t="s">
        <v>250</v>
      </c>
      <c r="E772" s="23" t="s">
        <v>251</v>
      </c>
      <c r="F772" s="24" t="s">
        <v>566</v>
      </c>
      <c r="G772" s="25">
        <v>0</v>
      </c>
      <c r="H772" s="25">
        <v>0</v>
      </c>
      <c r="I772" s="25">
        <v>272383.13</v>
      </c>
      <c r="J772" s="25">
        <v>0</v>
      </c>
    </row>
    <row r="773" spans="1:11" x14ac:dyDescent="0.2">
      <c r="A773" s="64" t="s">
        <v>568</v>
      </c>
      <c r="B773" s="64"/>
      <c r="C773" s="64"/>
      <c r="D773" s="64"/>
      <c r="E773" s="64"/>
      <c r="F773" s="64"/>
      <c r="G773" s="21">
        <v>205000</v>
      </c>
      <c r="H773" s="21">
        <v>205000</v>
      </c>
      <c r="I773" s="21">
        <v>204759.45</v>
      </c>
      <c r="J773" s="21">
        <v>99.882658536585367</v>
      </c>
    </row>
    <row r="774" spans="1:11" ht="38.25" x14ac:dyDescent="0.2">
      <c r="A774" s="65" t="s">
        <v>102</v>
      </c>
      <c r="B774" s="65"/>
      <c r="C774" s="65"/>
      <c r="D774" s="22" t="s">
        <v>120</v>
      </c>
      <c r="E774" s="23" t="s">
        <v>121</v>
      </c>
      <c r="F774" s="24" t="s">
        <v>566</v>
      </c>
      <c r="G774" s="25">
        <v>205000</v>
      </c>
      <c r="H774" s="25">
        <v>205000</v>
      </c>
      <c r="I774" s="25">
        <v>204759.45</v>
      </c>
      <c r="J774" s="25">
        <v>99.882658536585367</v>
      </c>
    </row>
    <row r="775" spans="1:11" ht="25.5" x14ac:dyDescent="0.2">
      <c r="A775" s="65" t="s">
        <v>102</v>
      </c>
      <c r="B775" s="65"/>
      <c r="C775" s="65"/>
      <c r="D775" s="22" t="s">
        <v>141</v>
      </c>
      <c r="E775" s="23" t="s">
        <v>142</v>
      </c>
      <c r="F775" s="24" t="s">
        <v>566</v>
      </c>
      <c r="G775" s="25">
        <v>205000</v>
      </c>
      <c r="H775" s="25">
        <v>205000</v>
      </c>
      <c r="I775" s="25">
        <v>204759.45</v>
      </c>
      <c r="J775" s="25">
        <v>0</v>
      </c>
    </row>
    <row r="776" spans="1:11" ht="25.5" x14ac:dyDescent="0.2">
      <c r="A776" s="65" t="s">
        <v>102</v>
      </c>
      <c r="B776" s="65"/>
      <c r="C776" s="65"/>
      <c r="D776" s="22" t="s">
        <v>165</v>
      </c>
      <c r="E776" s="23" t="s">
        <v>166</v>
      </c>
      <c r="F776" s="24" t="s">
        <v>566</v>
      </c>
      <c r="G776" s="25">
        <v>205000</v>
      </c>
      <c r="H776" s="25">
        <v>205000</v>
      </c>
      <c r="I776" s="25">
        <v>204759.45</v>
      </c>
      <c r="J776" s="25">
        <v>0</v>
      </c>
    </row>
    <row r="777" spans="1:11" x14ac:dyDescent="0.2">
      <c r="A777" s="9"/>
      <c r="B777" s="9"/>
      <c r="C777" s="61" t="s">
        <v>357</v>
      </c>
      <c r="D777" s="61"/>
      <c r="E777" s="61"/>
      <c r="F777" s="61"/>
      <c r="G777" s="26">
        <v>25000</v>
      </c>
      <c r="H777" s="26">
        <v>25000</v>
      </c>
      <c r="I777" s="26">
        <v>45990.2</v>
      </c>
      <c r="J777" s="26">
        <v>183.96</v>
      </c>
    </row>
    <row r="778" spans="1:11" x14ac:dyDescent="0.2">
      <c r="A778" s="9"/>
      <c r="B778" s="9"/>
      <c r="C778" s="61" t="s">
        <v>369</v>
      </c>
      <c r="D778" s="61"/>
      <c r="E778" s="61"/>
      <c r="F778" s="61"/>
      <c r="G778" s="26">
        <v>3055.46</v>
      </c>
      <c r="H778" s="26">
        <v>3055.46</v>
      </c>
      <c r="I778" s="26">
        <v>114571.17</v>
      </c>
      <c r="J778" s="26">
        <v>3749.72</v>
      </c>
    </row>
    <row r="779" spans="1:11" x14ac:dyDescent="0.2">
      <c r="A779" s="9"/>
      <c r="B779" s="9"/>
      <c r="C779" s="61" t="s">
        <v>366</v>
      </c>
      <c r="D779" s="61"/>
      <c r="E779" s="61"/>
      <c r="F779" s="61"/>
      <c r="G779" s="26">
        <v>44250</v>
      </c>
      <c r="H779" s="26">
        <v>44250</v>
      </c>
      <c r="I779" s="26">
        <v>44198.080000000002</v>
      </c>
      <c r="J779" s="26">
        <v>99.882666666666665</v>
      </c>
      <c r="K779" s="5"/>
    </row>
    <row r="780" spans="1:11" x14ac:dyDescent="0.2">
      <c r="A780" s="9"/>
      <c r="B780" s="9"/>
      <c r="C780" s="61" t="s">
        <v>381</v>
      </c>
      <c r="D780" s="61"/>
      <c r="E780" s="61"/>
      <c r="F780" s="61"/>
      <c r="G780" s="26">
        <v>111675</v>
      </c>
      <c r="H780" s="26">
        <v>111675</v>
      </c>
      <c r="I780" s="26">
        <v>0</v>
      </c>
      <c r="J780" s="26">
        <v>0</v>
      </c>
    </row>
    <row r="781" spans="1:11" x14ac:dyDescent="0.2">
      <c r="A781" s="9"/>
      <c r="B781" s="9"/>
      <c r="C781" s="61" t="s">
        <v>383</v>
      </c>
      <c r="D781" s="61"/>
      <c r="E781" s="61"/>
      <c r="F781" s="61"/>
      <c r="G781" s="26">
        <v>21019.54</v>
      </c>
      <c r="H781" s="26">
        <v>21019.54</v>
      </c>
      <c r="I781" s="26">
        <v>0</v>
      </c>
      <c r="J781" s="26">
        <v>0</v>
      </c>
      <c r="K781" s="5"/>
    </row>
    <row r="782" spans="1:11" ht="25.5" x14ac:dyDescent="0.2">
      <c r="A782" s="65" t="s">
        <v>102</v>
      </c>
      <c r="B782" s="65"/>
      <c r="C782" s="65"/>
      <c r="D782" s="22" t="s">
        <v>173</v>
      </c>
      <c r="E782" s="23" t="s">
        <v>174</v>
      </c>
      <c r="F782" s="24" t="s">
        <v>566</v>
      </c>
      <c r="G782" s="25">
        <v>0</v>
      </c>
      <c r="H782" s="25">
        <v>0</v>
      </c>
      <c r="I782" s="25">
        <v>204759.45</v>
      </c>
      <c r="J782" s="25">
        <v>0</v>
      </c>
    </row>
    <row r="783" spans="1:11" x14ac:dyDescent="0.2">
      <c r="A783" s="64" t="s">
        <v>569</v>
      </c>
      <c r="B783" s="64"/>
      <c r="C783" s="64"/>
      <c r="D783" s="64"/>
      <c r="E783" s="64"/>
      <c r="F783" s="64"/>
      <c r="G783" s="21">
        <v>92000</v>
      </c>
      <c r="H783" s="21">
        <v>92000</v>
      </c>
      <c r="I783" s="21">
        <v>74157.850000000006</v>
      </c>
      <c r="J783" s="21">
        <v>80.606358695652176</v>
      </c>
    </row>
    <row r="784" spans="1:11" ht="38.25" x14ac:dyDescent="0.2">
      <c r="A784" s="27"/>
      <c r="B784" s="27"/>
      <c r="C784" s="27"/>
      <c r="D784" s="22" t="s">
        <v>120</v>
      </c>
      <c r="E784" s="23" t="s">
        <v>121</v>
      </c>
      <c r="F784" s="24" t="s">
        <v>566</v>
      </c>
      <c r="G784" s="25">
        <v>92000</v>
      </c>
      <c r="H784" s="25">
        <v>92000</v>
      </c>
      <c r="I784" s="25">
        <v>74157.850000000006</v>
      </c>
      <c r="J784" s="25">
        <v>80.606358695652176</v>
      </c>
    </row>
    <row r="785" spans="1:10" ht="63.75" x14ac:dyDescent="0.2">
      <c r="A785" s="27"/>
      <c r="B785" s="27"/>
      <c r="C785" s="27"/>
      <c r="D785" s="22" t="s">
        <v>224</v>
      </c>
      <c r="E785" s="23" t="s">
        <v>225</v>
      </c>
      <c r="F785" s="24" t="s">
        <v>566</v>
      </c>
      <c r="G785" s="25">
        <v>92000</v>
      </c>
      <c r="H785" s="25">
        <v>92000</v>
      </c>
      <c r="I785" s="25">
        <v>74157.850000000006</v>
      </c>
      <c r="J785" s="25">
        <v>0</v>
      </c>
    </row>
    <row r="786" spans="1:10" ht="51" x14ac:dyDescent="0.2">
      <c r="A786" s="27"/>
      <c r="B786" s="27"/>
      <c r="C786" s="27"/>
      <c r="D786" s="22" t="s">
        <v>226</v>
      </c>
      <c r="E786" s="23" t="s">
        <v>227</v>
      </c>
      <c r="F786" s="24" t="s">
        <v>566</v>
      </c>
      <c r="G786" s="25">
        <v>92000</v>
      </c>
      <c r="H786" s="25">
        <v>92000</v>
      </c>
      <c r="I786" s="25">
        <v>74157.850000000006</v>
      </c>
      <c r="J786" s="25">
        <v>0</v>
      </c>
    </row>
    <row r="787" spans="1:10" x14ac:dyDescent="0.2">
      <c r="A787" s="9"/>
      <c r="B787" s="9"/>
      <c r="C787" s="61" t="s">
        <v>369</v>
      </c>
      <c r="D787" s="61"/>
      <c r="E787" s="61"/>
      <c r="F787" s="61"/>
      <c r="G787" s="26">
        <v>92000</v>
      </c>
      <c r="H787" s="26">
        <v>92000</v>
      </c>
      <c r="I787" s="26">
        <v>74157.850000000006</v>
      </c>
      <c r="J787" s="26">
        <v>80.606358695652176</v>
      </c>
    </row>
    <row r="788" spans="1:10" ht="63.75" x14ac:dyDescent="0.2">
      <c r="A788" s="27"/>
      <c r="B788" s="27"/>
      <c r="C788" s="27"/>
      <c r="D788" s="22" t="s">
        <v>228</v>
      </c>
      <c r="E788" s="23" t="s">
        <v>229</v>
      </c>
      <c r="F788" s="24" t="s">
        <v>566</v>
      </c>
      <c r="G788" s="25">
        <v>0</v>
      </c>
      <c r="H788" s="25">
        <v>0</v>
      </c>
      <c r="I788" s="25">
        <v>74157.850000000006</v>
      </c>
      <c r="J788" s="25">
        <v>0</v>
      </c>
    </row>
    <row r="789" spans="1:10" ht="14.25" x14ac:dyDescent="0.2">
      <c r="A789" s="19"/>
      <c r="B789" s="63" t="s">
        <v>570</v>
      </c>
      <c r="C789" s="63"/>
      <c r="D789" s="63"/>
      <c r="E789" s="63"/>
      <c r="F789" s="63"/>
      <c r="G789" s="20">
        <v>583000</v>
      </c>
      <c r="H789" s="20">
        <v>583000</v>
      </c>
      <c r="I789" s="20">
        <v>521464.5</v>
      </c>
      <c r="J789" s="20">
        <v>89.445025728988</v>
      </c>
    </row>
    <row r="790" spans="1:10" x14ac:dyDescent="0.2">
      <c r="A790" s="64" t="s">
        <v>571</v>
      </c>
      <c r="B790" s="64"/>
      <c r="C790" s="64"/>
      <c r="D790" s="64"/>
      <c r="E790" s="64"/>
      <c r="F790" s="64"/>
      <c r="G790" s="21">
        <v>202000</v>
      </c>
      <c r="H790" s="21">
        <v>202000</v>
      </c>
      <c r="I790" s="21">
        <v>141464.5</v>
      </c>
      <c r="J790" s="21">
        <v>70.031930693069313</v>
      </c>
    </row>
    <row r="791" spans="1:10" ht="38.25" x14ac:dyDescent="0.2">
      <c r="A791" s="65" t="s">
        <v>263</v>
      </c>
      <c r="B791" s="65"/>
      <c r="C791" s="65"/>
      <c r="D791" s="22" t="s">
        <v>120</v>
      </c>
      <c r="E791" s="23" t="s">
        <v>121</v>
      </c>
      <c r="F791" s="24" t="s">
        <v>572</v>
      </c>
      <c r="G791" s="25">
        <v>202000</v>
      </c>
      <c r="H791" s="25">
        <v>202000</v>
      </c>
      <c r="I791" s="25">
        <v>141464.5</v>
      </c>
      <c r="J791" s="25">
        <v>70.031930693069313</v>
      </c>
    </row>
    <row r="792" spans="1:10" ht="25.5" x14ac:dyDescent="0.2">
      <c r="A792" s="27"/>
      <c r="B792" s="27"/>
      <c r="C792" s="27"/>
      <c r="D792" s="22" t="s">
        <v>141</v>
      </c>
      <c r="E792" s="23" t="s">
        <v>142</v>
      </c>
      <c r="F792" s="27"/>
      <c r="G792" s="25">
        <v>2000</v>
      </c>
      <c r="H792" s="25">
        <v>2000</v>
      </c>
      <c r="I792" s="25">
        <v>1515.8</v>
      </c>
      <c r="J792" s="25">
        <v>0</v>
      </c>
    </row>
    <row r="793" spans="1:10" ht="76.5" x14ac:dyDescent="0.2">
      <c r="A793" s="27"/>
      <c r="B793" s="27"/>
      <c r="C793" s="27"/>
      <c r="D793" s="22" t="s">
        <v>189</v>
      </c>
      <c r="E793" s="23" t="s">
        <v>190</v>
      </c>
      <c r="F793" s="27"/>
      <c r="G793" s="25">
        <v>2000</v>
      </c>
      <c r="H793" s="25">
        <v>2000</v>
      </c>
      <c r="I793" s="25">
        <v>1515.8</v>
      </c>
      <c r="J793" s="25">
        <v>0</v>
      </c>
    </row>
    <row r="794" spans="1:10" x14ac:dyDescent="0.2">
      <c r="A794" s="9"/>
      <c r="B794" s="9"/>
      <c r="C794" s="61" t="s">
        <v>357</v>
      </c>
      <c r="D794" s="61"/>
      <c r="E794" s="61"/>
      <c r="F794" s="61"/>
      <c r="G794" s="26">
        <v>2000</v>
      </c>
      <c r="H794" s="26">
        <v>2000</v>
      </c>
      <c r="I794" s="26">
        <v>1515.8</v>
      </c>
      <c r="J794" s="26">
        <v>75.790000000000006</v>
      </c>
    </row>
    <row r="795" spans="1:10" ht="114.75" x14ac:dyDescent="0.2">
      <c r="A795" s="27"/>
      <c r="B795" s="27"/>
      <c r="C795" s="27"/>
      <c r="D795" s="22" t="s">
        <v>191</v>
      </c>
      <c r="E795" s="28" t="s">
        <v>192</v>
      </c>
      <c r="F795" s="27"/>
      <c r="G795" s="25">
        <v>0</v>
      </c>
      <c r="H795" s="25">
        <v>0</v>
      </c>
      <c r="I795" s="25">
        <v>1515.8</v>
      </c>
      <c r="J795" s="25">
        <v>0</v>
      </c>
    </row>
    <row r="796" spans="1:10" ht="25.5" x14ac:dyDescent="0.2">
      <c r="A796" s="65" t="s">
        <v>263</v>
      </c>
      <c r="B796" s="65"/>
      <c r="C796" s="65"/>
      <c r="D796" s="22" t="s">
        <v>243</v>
      </c>
      <c r="E796" s="23" t="s">
        <v>244</v>
      </c>
      <c r="F796" s="24" t="s">
        <v>572</v>
      </c>
      <c r="G796" s="25">
        <v>200000</v>
      </c>
      <c r="H796" s="25">
        <v>200000</v>
      </c>
      <c r="I796" s="25">
        <v>139948.70000000001</v>
      </c>
      <c r="J796" s="25">
        <v>0</v>
      </c>
    </row>
    <row r="797" spans="1:10" ht="25.5" x14ac:dyDescent="0.2">
      <c r="A797" s="65" t="s">
        <v>263</v>
      </c>
      <c r="B797" s="65"/>
      <c r="C797" s="65"/>
      <c r="D797" s="22" t="s">
        <v>245</v>
      </c>
      <c r="E797" s="23" t="s">
        <v>82</v>
      </c>
      <c r="F797" s="24" t="s">
        <v>572</v>
      </c>
      <c r="G797" s="25">
        <v>200000</v>
      </c>
      <c r="H797" s="25">
        <v>200000</v>
      </c>
      <c r="I797" s="25">
        <v>139948.70000000001</v>
      </c>
      <c r="J797" s="25">
        <v>0</v>
      </c>
    </row>
    <row r="798" spans="1:10" x14ac:dyDescent="0.2">
      <c r="A798" s="9"/>
      <c r="B798" s="9"/>
      <c r="C798" s="61" t="s">
        <v>357</v>
      </c>
      <c r="D798" s="61"/>
      <c r="E798" s="61"/>
      <c r="F798" s="61"/>
      <c r="G798" s="26">
        <v>200000</v>
      </c>
      <c r="H798" s="26">
        <v>200000</v>
      </c>
      <c r="I798" s="26">
        <v>139948.70000000001</v>
      </c>
      <c r="J798" s="26">
        <v>69.974350000000001</v>
      </c>
    </row>
    <row r="799" spans="1:10" ht="38.25" x14ac:dyDescent="0.2">
      <c r="A799" s="65" t="s">
        <v>263</v>
      </c>
      <c r="B799" s="65"/>
      <c r="C799" s="65"/>
      <c r="D799" s="22" t="s">
        <v>246</v>
      </c>
      <c r="E799" s="23" t="s">
        <v>247</v>
      </c>
      <c r="F799" s="24" t="s">
        <v>572</v>
      </c>
      <c r="G799" s="25">
        <v>0</v>
      </c>
      <c r="H799" s="25">
        <v>0</v>
      </c>
      <c r="I799" s="25">
        <v>139948.70000000001</v>
      </c>
      <c r="J799" s="25">
        <v>0</v>
      </c>
    </row>
    <row r="800" spans="1:10" x14ac:dyDescent="0.2">
      <c r="A800" s="64" t="s">
        <v>573</v>
      </c>
      <c r="B800" s="64"/>
      <c r="C800" s="64"/>
      <c r="D800" s="64"/>
      <c r="E800" s="64"/>
      <c r="F800" s="64"/>
      <c r="G800" s="21">
        <v>130000</v>
      </c>
      <c r="H800" s="21">
        <v>130000</v>
      </c>
      <c r="I800" s="21">
        <v>130000</v>
      </c>
      <c r="J800" s="21">
        <v>100</v>
      </c>
    </row>
    <row r="801" spans="1:10" ht="38.25" x14ac:dyDescent="0.2">
      <c r="A801" s="65" t="s">
        <v>574</v>
      </c>
      <c r="B801" s="65"/>
      <c r="C801" s="65"/>
      <c r="D801" s="22" t="s">
        <v>120</v>
      </c>
      <c r="E801" s="23" t="s">
        <v>121</v>
      </c>
      <c r="F801" s="24" t="s">
        <v>560</v>
      </c>
      <c r="G801" s="25">
        <v>130000</v>
      </c>
      <c r="H801" s="25">
        <v>130000</v>
      </c>
      <c r="I801" s="25">
        <v>130000</v>
      </c>
      <c r="J801" s="25">
        <v>100</v>
      </c>
    </row>
    <row r="802" spans="1:10" ht="25.5" x14ac:dyDescent="0.2">
      <c r="A802" s="65" t="s">
        <v>574</v>
      </c>
      <c r="B802" s="65"/>
      <c r="C802" s="65"/>
      <c r="D802" s="22" t="s">
        <v>243</v>
      </c>
      <c r="E802" s="23" t="s">
        <v>244</v>
      </c>
      <c r="F802" s="24" t="s">
        <v>560</v>
      </c>
      <c r="G802" s="25">
        <v>130000</v>
      </c>
      <c r="H802" s="25">
        <v>130000</v>
      </c>
      <c r="I802" s="25">
        <v>130000</v>
      </c>
      <c r="J802" s="25">
        <v>0</v>
      </c>
    </row>
    <row r="803" spans="1:10" ht="25.5" x14ac:dyDescent="0.2">
      <c r="A803" s="65" t="s">
        <v>574</v>
      </c>
      <c r="B803" s="65"/>
      <c r="C803" s="65"/>
      <c r="D803" s="22" t="s">
        <v>245</v>
      </c>
      <c r="E803" s="23" t="s">
        <v>82</v>
      </c>
      <c r="F803" s="24" t="s">
        <v>560</v>
      </c>
      <c r="G803" s="25">
        <v>130000</v>
      </c>
      <c r="H803" s="25">
        <v>130000</v>
      </c>
      <c r="I803" s="25">
        <v>130000</v>
      </c>
      <c r="J803" s="25">
        <v>0</v>
      </c>
    </row>
    <row r="804" spans="1:10" x14ac:dyDescent="0.2">
      <c r="A804" s="9"/>
      <c r="B804" s="9"/>
      <c r="C804" s="61" t="s">
        <v>357</v>
      </c>
      <c r="D804" s="61"/>
      <c r="E804" s="61"/>
      <c r="F804" s="61"/>
      <c r="G804" s="26">
        <v>130000</v>
      </c>
      <c r="H804" s="26">
        <v>130000</v>
      </c>
      <c r="I804" s="26">
        <v>130000</v>
      </c>
      <c r="J804" s="26">
        <v>100</v>
      </c>
    </row>
    <row r="805" spans="1:10" ht="38.25" x14ac:dyDescent="0.2">
      <c r="A805" s="65" t="s">
        <v>574</v>
      </c>
      <c r="B805" s="65"/>
      <c r="C805" s="65"/>
      <c r="D805" s="22" t="s">
        <v>246</v>
      </c>
      <c r="E805" s="23" t="s">
        <v>247</v>
      </c>
      <c r="F805" s="24" t="s">
        <v>560</v>
      </c>
      <c r="G805" s="25">
        <v>0</v>
      </c>
      <c r="H805" s="25">
        <v>0</v>
      </c>
      <c r="I805" s="25">
        <v>130000</v>
      </c>
      <c r="J805" s="25">
        <v>0</v>
      </c>
    </row>
    <row r="806" spans="1:10" x14ac:dyDescent="0.2">
      <c r="A806" s="64" t="s">
        <v>575</v>
      </c>
      <c r="B806" s="64"/>
      <c r="C806" s="64"/>
      <c r="D806" s="64"/>
      <c r="E806" s="64"/>
      <c r="F806" s="64"/>
      <c r="G806" s="21">
        <v>250000</v>
      </c>
      <c r="H806" s="21">
        <v>250000</v>
      </c>
      <c r="I806" s="21">
        <v>250000</v>
      </c>
      <c r="J806" s="21">
        <v>100</v>
      </c>
    </row>
    <row r="807" spans="1:10" ht="38.25" x14ac:dyDescent="0.2">
      <c r="A807" s="65" t="s">
        <v>263</v>
      </c>
      <c r="B807" s="65"/>
      <c r="C807" s="65"/>
      <c r="D807" s="22" t="s">
        <v>120</v>
      </c>
      <c r="E807" s="23" t="s">
        <v>121</v>
      </c>
      <c r="F807" s="24" t="s">
        <v>560</v>
      </c>
      <c r="G807" s="25">
        <v>250000</v>
      </c>
      <c r="H807" s="25">
        <v>250000</v>
      </c>
      <c r="I807" s="25">
        <v>250000</v>
      </c>
      <c r="J807" s="25">
        <v>100</v>
      </c>
    </row>
    <row r="808" spans="1:10" ht="25.5" x14ac:dyDescent="0.2">
      <c r="A808" s="65" t="s">
        <v>263</v>
      </c>
      <c r="B808" s="65"/>
      <c r="C808" s="65"/>
      <c r="D808" s="22" t="s">
        <v>243</v>
      </c>
      <c r="E808" s="23" t="s">
        <v>244</v>
      </c>
      <c r="F808" s="24" t="s">
        <v>560</v>
      </c>
      <c r="G808" s="25">
        <v>250000</v>
      </c>
      <c r="H808" s="25">
        <v>250000</v>
      </c>
      <c r="I808" s="25">
        <v>250000</v>
      </c>
      <c r="J808" s="25">
        <v>0</v>
      </c>
    </row>
    <row r="809" spans="1:10" ht="25.5" x14ac:dyDescent="0.2">
      <c r="A809" s="65" t="s">
        <v>263</v>
      </c>
      <c r="B809" s="65"/>
      <c r="C809" s="65"/>
      <c r="D809" s="22" t="s">
        <v>245</v>
      </c>
      <c r="E809" s="23" t="s">
        <v>82</v>
      </c>
      <c r="F809" s="24" t="s">
        <v>560</v>
      </c>
      <c r="G809" s="25">
        <v>250000</v>
      </c>
      <c r="H809" s="25">
        <v>250000</v>
      </c>
      <c r="I809" s="25">
        <v>250000</v>
      </c>
      <c r="J809" s="25">
        <v>0</v>
      </c>
    </row>
    <row r="810" spans="1:10" x14ac:dyDescent="0.2">
      <c r="A810" s="9"/>
      <c r="B810" s="9"/>
      <c r="C810" s="61" t="s">
        <v>357</v>
      </c>
      <c r="D810" s="61"/>
      <c r="E810" s="61"/>
      <c r="F810" s="61"/>
      <c r="G810" s="26">
        <v>80000</v>
      </c>
      <c r="H810" s="26">
        <v>80000</v>
      </c>
      <c r="I810" s="26">
        <v>80000</v>
      </c>
      <c r="J810" s="26">
        <v>100</v>
      </c>
    </row>
    <row r="811" spans="1:10" x14ac:dyDescent="0.2">
      <c r="A811" s="9"/>
      <c r="B811" s="9"/>
      <c r="C811" s="61" t="s">
        <v>369</v>
      </c>
      <c r="D811" s="61"/>
      <c r="E811" s="61"/>
      <c r="F811" s="61"/>
      <c r="G811" s="26">
        <v>170000</v>
      </c>
      <c r="H811" s="26">
        <v>170000</v>
      </c>
      <c r="I811" s="26">
        <v>170000</v>
      </c>
      <c r="J811" s="26">
        <v>100</v>
      </c>
    </row>
    <row r="812" spans="1:10" ht="38.25" x14ac:dyDescent="0.2">
      <c r="A812" s="65" t="s">
        <v>263</v>
      </c>
      <c r="B812" s="65"/>
      <c r="C812" s="65"/>
      <c r="D812" s="22" t="s">
        <v>246</v>
      </c>
      <c r="E812" s="23" t="s">
        <v>247</v>
      </c>
      <c r="F812" s="24" t="s">
        <v>560</v>
      </c>
      <c r="G812" s="25">
        <v>0</v>
      </c>
      <c r="H812" s="25">
        <v>0</v>
      </c>
      <c r="I812" s="25">
        <v>250000</v>
      </c>
      <c r="J812" s="25">
        <v>0</v>
      </c>
    </row>
    <row r="813" spans="1:10" x14ac:dyDescent="0.2">
      <c r="A813" s="64" t="s">
        <v>576</v>
      </c>
      <c r="B813" s="64"/>
      <c r="C813" s="64"/>
      <c r="D813" s="64"/>
      <c r="E813" s="64"/>
      <c r="F813" s="64"/>
      <c r="G813" s="21">
        <v>1000</v>
      </c>
      <c r="H813" s="21">
        <v>1000</v>
      </c>
      <c r="I813" s="21">
        <v>0</v>
      </c>
      <c r="J813" s="21">
        <v>0</v>
      </c>
    </row>
    <row r="814" spans="1:10" ht="76.5" x14ac:dyDescent="0.2">
      <c r="A814" s="27"/>
      <c r="B814" s="27"/>
      <c r="C814" s="27"/>
      <c r="D814" s="22" t="s">
        <v>260</v>
      </c>
      <c r="E814" s="23" t="s">
        <v>261</v>
      </c>
      <c r="F814" s="24" t="s">
        <v>577</v>
      </c>
      <c r="G814" s="25">
        <v>1000</v>
      </c>
      <c r="H814" s="25">
        <v>1000</v>
      </c>
      <c r="I814" s="25">
        <v>0</v>
      </c>
      <c r="J814" s="25">
        <v>0</v>
      </c>
    </row>
    <row r="815" spans="1:10" ht="102" x14ac:dyDescent="0.2">
      <c r="A815" s="27"/>
      <c r="B815" s="27"/>
      <c r="C815" s="27"/>
      <c r="D815" s="22" t="s">
        <v>300</v>
      </c>
      <c r="E815" s="23" t="s">
        <v>301</v>
      </c>
      <c r="F815" s="24" t="s">
        <v>577</v>
      </c>
      <c r="G815" s="25">
        <v>1000</v>
      </c>
      <c r="H815" s="25">
        <v>1000</v>
      </c>
      <c r="I815" s="25">
        <v>0</v>
      </c>
      <c r="J815" s="25">
        <v>0</v>
      </c>
    </row>
    <row r="816" spans="1:10" ht="76.5" x14ac:dyDescent="0.2">
      <c r="A816" s="27"/>
      <c r="B816" s="27"/>
      <c r="C816" s="27"/>
      <c r="D816" s="22" t="s">
        <v>302</v>
      </c>
      <c r="E816" s="23" t="s">
        <v>303</v>
      </c>
      <c r="F816" s="24" t="s">
        <v>577</v>
      </c>
      <c r="G816" s="25">
        <v>1000</v>
      </c>
      <c r="H816" s="25">
        <v>1000</v>
      </c>
      <c r="I816" s="25">
        <v>0</v>
      </c>
      <c r="J816" s="25">
        <v>0</v>
      </c>
    </row>
    <row r="817" spans="1:10" x14ac:dyDescent="0.2">
      <c r="A817" s="9"/>
      <c r="B817" s="9"/>
      <c r="C817" s="61" t="s">
        <v>366</v>
      </c>
      <c r="D817" s="61"/>
      <c r="E817" s="61"/>
      <c r="F817" s="61"/>
      <c r="G817" s="26">
        <v>1000</v>
      </c>
      <c r="H817" s="26">
        <v>1000</v>
      </c>
      <c r="I817" s="26">
        <v>0</v>
      </c>
      <c r="J817" s="26">
        <v>0</v>
      </c>
    </row>
    <row r="818" spans="1:10" ht="14.25" x14ac:dyDescent="0.2">
      <c r="A818" s="19"/>
      <c r="B818" s="63" t="s">
        <v>578</v>
      </c>
      <c r="C818" s="63"/>
      <c r="D818" s="63"/>
      <c r="E818" s="63"/>
      <c r="F818" s="63"/>
      <c r="G818" s="20">
        <v>247100</v>
      </c>
      <c r="H818" s="20">
        <v>247100</v>
      </c>
      <c r="I818" s="20">
        <v>233316.36</v>
      </c>
      <c r="J818" s="20">
        <v>94.421837312828814</v>
      </c>
    </row>
    <row r="819" spans="1:10" x14ac:dyDescent="0.2">
      <c r="A819" s="64" t="s">
        <v>579</v>
      </c>
      <c r="B819" s="64"/>
      <c r="C819" s="64"/>
      <c r="D819" s="64"/>
      <c r="E819" s="64"/>
      <c r="F819" s="64"/>
      <c r="G819" s="21">
        <v>35000</v>
      </c>
      <c r="H819" s="21">
        <v>35000</v>
      </c>
      <c r="I819" s="21">
        <v>35000</v>
      </c>
      <c r="J819" s="21">
        <v>100</v>
      </c>
    </row>
    <row r="820" spans="1:10" ht="38.25" x14ac:dyDescent="0.2">
      <c r="A820" s="65" t="s">
        <v>334</v>
      </c>
      <c r="B820" s="65"/>
      <c r="C820" s="65"/>
      <c r="D820" s="22" t="s">
        <v>120</v>
      </c>
      <c r="E820" s="23" t="s">
        <v>121</v>
      </c>
      <c r="F820" s="24" t="s">
        <v>560</v>
      </c>
      <c r="G820" s="25">
        <v>35000</v>
      </c>
      <c r="H820" s="25">
        <v>35000</v>
      </c>
      <c r="I820" s="25">
        <v>35000</v>
      </c>
      <c r="J820" s="25">
        <v>100</v>
      </c>
    </row>
    <row r="821" spans="1:10" ht="25.5" x14ac:dyDescent="0.2">
      <c r="A821" s="65" t="s">
        <v>334</v>
      </c>
      <c r="B821" s="65"/>
      <c r="C821" s="65"/>
      <c r="D821" s="22" t="s">
        <v>243</v>
      </c>
      <c r="E821" s="23" t="s">
        <v>244</v>
      </c>
      <c r="F821" s="24" t="s">
        <v>560</v>
      </c>
      <c r="G821" s="25">
        <v>35000</v>
      </c>
      <c r="H821" s="25">
        <v>35000</v>
      </c>
      <c r="I821" s="25">
        <v>35000</v>
      </c>
      <c r="J821" s="25">
        <v>0</v>
      </c>
    </row>
    <row r="822" spans="1:10" ht="25.5" x14ac:dyDescent="0.2">
      <c r="A822" s="65" t="s">
        <v>334</v>
      </c>
      <c r="B822" s="65"/>
      <c r="C822" s="65"/>
      <c r="D822" s="22" t="s">
        <v>245</v>
      </c>
      <c r="E822" s="23" t="s">
        <v>82</v>
      </c>
      <c r="F822" s="24" t="s">
        <v>560</v>
      </c>
      <c r="G822" s="25">
        <v>35000</v>
      </c>
      <c r="H822" s="25">
        <v>35000</v>
      </c>
      <c r="I822" s="25">
        <v>35000</v>
      </c>
      <c r="J822" s="25">
        <v>0</v>
      </c>
    </row>
    <row r="823" spans="1:10" x14ac:dyDescent="0.2">
      <c r="A823" s="9"/>
      <c r="B823" s="9"/>
      <c r="C823" s="61" t="s">
        <v>369</v>
      </c>
      <c r="D823" s="61"/>
      <c r="E823" s="61"/>
      <c r="F823" s="61"/>
      <c r="G823" s="26">
        <v>35000</v>
      </c>
      <c r="H823" s="26">
        <v>35000</v>
      </c>
      <c r="I823" s="26">
        <v>35000</v>
      </c>
      <c r="J823" s="26">
        <v>100</v>
      </c>
    </row>
    <row r="824" spans="1:10" ht="38.25" x14ac:dyDescent="0.2">
      <c r="A824" s="65" t="s">
        <v>334</v>
      </c>
      <c r="B824" s="65"/>
      <c r="C824" s="65"/>
      <c r="D824" s="22" t="s">
        <v>246</v>
      </c>
      <c r="E824" s="23" t="s">
        <v>247</v>
      </c>
      <c r="F824" s="24" t="s">
        <v>560</v>
      </c>
      <c r="G824" s="25">
        <v>0</v>
      </c>
      <c r="H824" s="25">
        <v>0</v>
      </c>
      <c r="I824" s="25">
        <v>35000</v>
      </c>
      <c r="J824" s="25">
        <v>0</v>
      </c>
    </row>
    <row r="825" spans="1:10" x14ac:dyDescent="0.2">
      <c r="A825" s="64" t="s">
        <v>580</v>
      </c>
      <c r="B825" s="64"/>
      <c r="C825" s="64"/>
      <c r="D825" s="64"/>
      <c r="E825" s="64"/>
      <c r="F825" s="64"/>
      <c r="G825" s="21">
        <v>85000</v>
      </c>
      <c r="H825" s="21">
        <v>85000</v>
      </c>
      <c r="I825" s="21">
        <v>79100.36</v>
      </c>
      <c r="J825" s="21">
        <v>93.05924705882353</v>
      </c>
    </row>
    <row r="826" spans="1:10" ht="38.25" x14ac:dyDescent="0.2">
      <c r="A826" s="65" t="s">
        <v>581</v>
      </c>
      <c r="B826" s="65"/>
      <c r="C826" s="65"/>
      <c r="D826" s="22" t="s">
        <v>120</v>
      </c>
      <c r="E826" s="23" t="s">
        <v>121</v>
      </c>
      <c r="F826" s="24" t="s">
        <v>560</v>
      </c>
      <c r="G826" s="25">
        <v>85000</v>
      </c>
      <c r="H826" s="25">
        <v>85000</v>
      </c>
      <c r="I826" s="25">
        <v>79100.36</v>
      </c>
      <c r="J826" s="25">
        <v>93.05924705882353</v>
      </c>
    </row>
    <row r="827" spans="1:10" ht="25.5" x14ac:dyDescent="0.2">
      <c r="A827" s="27"/>
      <c r="B827" s="27"/>
      <c r="C827" s="27"/>
      <c r="D827" s="22" t="s">
        <v>141</v>
      </c>
      <c r="E827" s="23" t="s">
        <v>142</v>
      </c>
      <c r="F827" s="24" t="s">
        <v>560</v>
      </c>
      <c r="G827" s="25">
        <v>1200</v>
      </c>
      <c r="H827" s="25">
        <v>1200</v>
      </c>
      <c r="I827" s="25">
        <v>1125.3599999999999</v>
      </c>
      <c r="J827" s="25">
        <v>0</v>
      </c>
    </row>
    <row r="828" spans="1:10" ht="76.5" x14ac:dyDescent="0.2">
      <c r="A828" s="27"/>
      <c r="B828" s="27"/>
      <c r="C828" s="27"/>
      <c r="D828" s="22" t="s">
        <v>189</v>
      </c>
      <c r="E828" s="23" t="s">
        <v>190</v>
      </c>
      <c r="F828" s="24" t="s">
        <v>560</v>
      </c>
      <c r="G828" s="25">
        <v>1200</v>
      </c>
      <c r="H828" s="25">
        <v>1200</v>
      </c>
      <c r="I828" s="25">
        <v>1125.3599999999999</v>
      </c>
      <c r="J828" s="25">
        <v>0</v>
      </c>
    </row>
    <row r="829" spans="1:10" x14ac:dyDescent="0.2">
      <c r="A829" s="9"/>
      <c r="B829" s="9"/>
      <c r="C829" s="61" t="s">
        <v>357</v>
      </c>
      <c r="D829" s="61"/>
      <c r="E829" s="61"/>
      <c r="F829" s="61"/>
      <c r="G829" s="26">
        <v>1200</v>
      </c>
      <c r="H829" s="26">
        <v>1200</v>
      </c>
      <c r="I829" s="26">
        <v>1125.3599999999999</v>
      </c>
      <c r="J829" s="26">
        <v>93.78</v>
      </c>
    </row>
    <row r="830" spans="1:10" ht="114.75" x14ac:dyDescent="0.2">
      <c r="A830" s="27"/>
      <c r="B830" s="27"/>
      <c r="C830" s="27"/>
      <c r="D830" s="22" t="s">
        <v>191</v>
      </c>
      <c r="E830" s="28" t="s">
        <v>192</v>
      </c>
      <c r="F830" s="27"/>
      <c r="G830" s="25">
        <v>0</v>
      </c>
      <c r="H830" s="25">
        <v>0</v>
      </c>
      <c r="I830" s="25">
        <v>1125.3599999999999</v>
      </c>
      <c r="J830" s="25">
        <v>0</v>
      </c>
    </row>
    <row r="831" spans="1:10" ht="25.5" x14ac:dyDescent="0.2">
      <c r="A831" s="65" t="s">
        <v>581</v>
      </c>
      <c r="B831" s="65"/>
      <c r="C831" s="65"/>
      <c r="D831" s="22" t="s">
        <v>243</v>
      </c>
      <c r="E831" s="23" t="s">
        <v>244</v>
      </c>
      <c r="F831" s="24" t="s">
        <v>560</v>
      </c>
      <c r="G831" s="25">
        <v>83800</v>
      </c>
      <c r="H831" s="25">
        <v>83800</v>
      </c>
      <c r="I831" s="25">
        <v>77975</v>
      </c>
      <c r="J831" s="25">
        <v>0</v>
      </c>
    </row>
    <row r="832" spans="1:10" ht="25.5" x14ac:dyDescent="0.2">
      <c r="A832" s="65" t="s">
        <v>581</v>
      </c>
      <c r="B832" s="65"/>
      <c r="C832" s="65"/>
      <c r="D832" s="22" t="s">
        <v>245</v>
      </c>
      <c r="E832" s="23" t="s">
        <v>82</v>
      </c>
      <c r="F832" s="24" t="s">
        <v>560</v>
      </c>
      <c r="G832" s="25">
        <v>83800</v>
      </c>
      <c r="H832" s="25">
        <v>83800</v>
      </c>
      <c r="I832" s="25">
        <v>77975</v>
      </c>
      <c r="J832" s="25">
        <v>0</v>
      </c>
    </row>
    <row r="833" spans="1:11" x14ac:dyDescent="0.2">
      <c r="A833" s="9"/>
      <c r="B833" s="9"/>
      <c r="C833" s="61" t="s">
        <v>357</v>
      </c>
      <c r="D833" s="61"/>
      <c r="E833" s="61"/>
      <c r="F833" s="61"/>
      <c r="G833" s="26">
        <v>23800</v>
      </c>
      <c r="H833" s="26">
        <v>23800</v>
      </c>
      <c r="I833" s="26">
        <v>22145.64</v>
      </c>
      <c r="J833" s="26">
        <v>93.04890756302521</v>
      </c>
    </row>
    <row r="834" spans="1:11" x14ac:dyDescent="0.2">
      <c r="A834" s="9"/>
      <c r="B834" s="9"/>
      <c r="C834" s="61" t="s">
        <v>369</v>
      </c>
      <c r="D834" s="61"/>
      <c r="E834" s="61"/>
      <c r="F834" s="61"/>
      <c r="G834" s="26">
        <v>60000</v>
      </c>
      <c r="H834" s="26">
        <v>60000</v>
      </c>
      <c r="I834" s="26">
        <v>55829.36</v>
      </c>
      <c r="J834" s="26">
        <v>93.048933333333338</v>
      </c>
      <c r="K834" s="5"/>
    </row>
    <row r="835" spans="1:11" ht="38.25" x14ac:dyDescent="0.2">
      <c r="A835" s="65" t="s">
        <v>581</v>
      </c>
      <c r="B835" s="65"/>
      <c r="C835" s="65"/>
      <c r="D835" s="22" t="s">
        <v>246</v>
      </c>
      <c r="E835" s="23" t="s">
        <v>247</v>
      </c>
      <c r="F835" s="24" t="s">
        <v>560</v>
      </c>
      <c r="G835" s="25">
        <v>0</v>
      </c>
      <c r="H835" s="25">
        <v>0</v>
      </c>
      <c r="I835" s="25">
        <v>77975</v>
      </c>
      <c r="J835" s="25">
        <v>0</v>
      </c>
    </row>
    <row r="836" spans="1:11" x14ac:dyDescent="0.2">
      <c r="A836" s="64" t="s">
        <v>582</v>
      </c>
      <c r="B836" s="64"/>
      <c r="C836" s="64"/>
      <c r="D836" s="64"/>
      <c r="E836" s="64"/>
      <c r="F836" s="64"/>
      <c r="G836" s="21">
        <v>6100</v>
      </c>
      <c r="H836" s="21">
        <v>6100</v>
      </c>
      <c r="I836" s="21">
        <v>6091</v>
      </c>
      <c r="J836" s="21">
        <v>99.852459016393439</v>
      </c>
    </row>
    <row r="837" spans="1:11" ht="38.25" x14ac:dyDescent="0.2">
      <c r="A837" s="65" t="s">
        <v>583</v>
      </c>
      <c r="B837" s="65"/>
      <c r="C837" s="65"/>
      <c r="D837" s="22" t="s">
        <v>120</v>
      </c>
      <c r="E837" s="23" t="s">
        <v>121</v>
      </c>
      <c r="F837" s="24" t="s">
        <v>560</v>
      </c>
      <c r="G837" s="25">
        <v>6100</v>
      </c>
      <c r="H837" s="25">
        <v>6100</v>
      </c>
      <c r="I837" s="25">
        <v>6091</v>
      </c>
      <c r="J837" s="25">
        <v>99.852459016393439</v>
      </c>
    </row>
    <row r="838" spans="1:11" ht="25.5" x14ac:dyDescent="0.2">
      <c r="A838" s="65" t="s">
        <v>583</v>
      </c>
      <c r="B838" s="65"/>
      <c r="C838" s="65"/>
      <c r="D838" s="22" t="s">
        <v>141</v>
      </c>
      <c r="E838" s="23" t="s">
        <v>142</v>
      </c>
      <c r="F838" s="24" t="s">
        <v>560</v>
      </c>
      <c r="G838" s="25">
        <v>6100</v>
      </c>
      <c r="H838" s="25">
        <v>6100</v>
      </c>
      <c r="I838" s="25">
        <v>6091</v>
      </c>
      <c r="J838" s="25">
        <v>0</v>
      </c>
    </row>
    <row r="839" spans="1:11" ht="76.5" x14ac:dyDescent="0.2">
      <c r="A839" s="65" t="s">
        <v>583</v>
      </c>
      <c r="B839" s="65"/>
      <c r="C839" s="65"/>
      <c r="D839" s="22" t="s">
        <v>189</v>
      </c>
      <c r="E839" s="23" t="s">
        <v>190</v>
      </c>
      <c r="F839" s="24" t="s">
        <v>560</v>
      </c>
      <c r="G839" s="25">
        <v>6100</v>
      </c>
      <c r="H839" s="25">
        <v>6100</v>
      </c>
      <c r="I839" s="25">
        <v>6091</v>
      </c>
      <c r="J839" s="25">
        <v>0</v>
      </c>
    </row>
    <row r="840" spans="1:11" x14ac:dyDescent="0.2">
      <c r="A840" s="9"/>
      <c r="B840" s="9"/>
      <c r="C840" s="61" t="s">
        <v>357</v>
      </c>
      <c r="D840" s="61"/>
      <c r="E840" s="61"/>
      <c r="F840" s="61"/>
      <c r="G840" s="26">
        <v>3100</v>
      </c>
      <c r="H840" s="26">
        <v>3100</v>
      </c>
      <c r="I840" s="26">
        <v>3095.43</v>
      </c>
      <c r="J840" s="26">
        <v>99.852580645161282</v>
      </c>
    </row>
    <row r="841" spans="1:11" x14ac:dyDescent="0.2">
      <c r="A841" s="9"/>
      <c r="B841" s="9"/>
      <c r="C841" s="61" t="s">
        <v>369</v>
      </c>
      <c r="D841" s="61"/>
      <c r="E841" s="61"/>
      <c r="F841" s="61"/>
      <c r="G841" s="26">
        <v>3000</v>
      </c>
      <c r="H841" s="26">
        <v>3000</v>
      </c>
      <c r="I841" s="26">
        <v>2995.57</v>
      </c>
      <c r="J841" s="26">
        <v>99.852333333333334</v>
      </c>
      <c r="K841" s="5"/>
    </row>
    <row r="842" spans="1:11" ht="76.5" x14ac:dyDescent="0.2">
      <c r="A842" s="65" t="s">
        <v>583</v>
      </c>
      <c r="B842" s="65"/>
      <c r="C842" s="65"/>
      <c r="D842" s="22" t="s">
        <v>199</v>
      </c>
      <c r="E842" s="23" t="s">
        <v>190</v>
      </c>
      <c r="F842" s="24" t="s">
        <v>560</v>
      </c>
      <c r="G842" s="25">
        <v>0</v>
      </c>
      <c r="H842" s="25">
        <v>0</v>
      </c>
      <c r="I842" s="25">
        <v>6091</v>
      </c>
      <c r="J842" s="25">
        <v>0</v>
      </c>
    </row>
    <row r="843" spans="1:11" x14ac:dyDescent="0.2">
      <c r="A843" s="64" t="s">
        <v>584</v>
      </c>
      <c r="B843" s="64"/>
      <c r="C843" s="64"/>
      <c r="D843" s="64"/>
      <c r="E843" s="64"/>
      <c r="F843" s="64"/>
      <c r="G843" s="21">
        <v>120000</v>
      </c>
      <c r="H843" s="21">
        <v>120000</v>
      </c>
      <c r="I843" s="21">
        <v>113125</v>
      </c>
      <c r="J843" s="21">
        <v>94.270833333333314</v>
      </c>
    </row>
    <row r="844" spans="1:11" ht="76.5" x14ac:dyDescent="0.2">
      <c r="A844" s="27"/>
      <c r="B844" s="27"/>
      <c r="C844" s="27"/>
      <c r="D844" s="22" t="s">
        <v>260</v>
      </c>
      <c r="E844" s="23" t="s">
        <v>261</v>
      </c>
      <c r="F844" s="24" t="s">
        <v>585</v>
      </c>
      <c r="G844" s="25">
        <v>120000</v>
      </c>
      <c r="H844" s="25">
        <v>120000</v>
      </c>
      <c r="I844" s="25">
        <v>113125</v>
      </c>
      <c r="J844" s="25">
        <v>94.270833333333314</v>
      </c>
    </row>
    <row r="845" spans="1:11" ht="89.25" x14ac:dyDescent="0.2">
      <c r="A845" s="27"/>
      <c r="B845" s="27"/>
      <c r="C845" s="27"/>
      <c r="D845" s="22" t="s">
        <v>269</v>
      </c>
      <c r="E845" s="23" t="s">
        <v>270</v>
      </c>
      <c r="F845" s="24" t="s">
        <v>585</v>
      </c>
      <c r="G845" s="25">
        <v>120000</v>
      </c>
      <c r="H845" s="25">
        <v>120000</v>
      </c>
      <c r="I845" s="25">
        <v>113125</v>
      </c>
      <c r="J845" s="25">
        <v>0</v>
      </c>
    </row>
    <row r="846" spans="1:11" ht="38.25" x14ac:dyDescent="0.2">
      <c r="A846" s="27"/>
      <c r="B846" s="27"/>
      <c r="C846" s="27"/>
      <c r="D846" s="22" t="s">
        <v>279</v>
      </c>
      <c r="E846" s="23" t="s">
        <v>280</v>
      </c>
      <c r="F846" s="24" t="s">
        <v>585</v>
      </c>
      <c r="G846" s="25">
        <v>120000</v>
      </c>
      <c r="H846" s="25">
        <v>120000</v>
      </c>
      <c r="I846" s="25">
        <v>113125</v>
      </c>
      <c r="J846" s="25">
        <v>0</v>
      </c>
    </row>
    <row r="847" spans="1:11" x14ac:dyDescent="0.2">
      <c r="A847" s="9"/>
      <c r="B847" s="9"/>
      <c r="C847" s="61" t="s">
        <v>366</v>
      </c>
      <c r="D847" s="61"/>
      <c r="E847" s="61"/>
      <c r="F847" s="61"/>
      <c r="G847" s="26">
        <v>120000</v>
      </c>
      <c r="H847" s="26">
        <v>120000</v>
      </c>
      <c r="I847" s="26">
        <v>113125</v>
      </c>
      <c r="J847" s="26">
        <v>94.270833333333314</v>
      </c>
    </row>
    <row r="848" spans="1:11" ht="63.75" x14ac:dyDescent="0.2">
      <c r="A848" s="27"/>
      <c r="B848" s="27"/>
      <c r="C848" s="27"/>
      <c r="D848" s="22" t="s">
        <v>287</v>
      </c>
      <c r="E848" s="23" t="s">
        <v>288</v>
      </c>
      <c r="F848" s="24" t="s">
        <v>419</v>
      </c>
      <c r="G848" s="25">
        <v>0</v>
      </c>
      <c r="H848" s="25">
        <v>0</v>
      </c>
      <c r="I848" s="25">
        <v>113125</v>
      </c>
      <c r="J848" s="25">
        <v>0</v>
      </c>
    </row>
    <row r="849" spans="1:10" x14ac:dyDescent="0.2">
      <c r="A849" s="64" t="s">
        <v>586</v>
      </c>
      <c r="B849" s="64"/>
      <c r="C849" s="64"/>
      <c r="D849" s="64"/>
      <c r="E849" s="64"/>
      <c r="F849" s="64"/>
      <c r="G849" s="21">
        <v>1000</v>
      </c>
      <c r="H849" s="21">
        <v>1000</v>
      </c>
      <c r="I849" s="21">
        <v>0</v>
      </c>
      <c r="J849" s="21">
        <v>0</v>
      </c>
    </row>
    <row r="850" spans="1:10" ht="38.25" x14ac:dyDescent="0.2">
      <c r="A850" s="27"/>
      <c r="B850" s="27"/>
      <c r="C850" s="27"/>
      <c r="D850" s="22" t="s">
        <v>120</v>
      </c>
      <c r="E850" s="23" t="s">
        <v>121</v>
      </c>
      <c r="F850" s="24" t="s">
        <v>587</v>
      </c>
      <c r="G850" s="25">
        <v>1000</v>
      </c>
      <c r="H850" s="25">
        <v>1000</v>
      </c>
      <c r="I850" s="25">
        <v>0</v>
      </c>
      <c r="J850" s="25">
        <v>0</v>
      </c>
    </row>
    <row r="851" spans="1:10" ht="25.5" x14ac:dyDescent="0.2">
      <c r="A851" s="27"/>
      <c r="B851" s="27"/>
      <c r="C851" s="27"/>
      <c r="D851" s="22" t="s">
        <v>141</v>
      </c>
      <c r="E851" s="23" t="s">
        <v>142</v>
      </c>
      <c r="F851" s="24" t="s">
        <v>587</v>
      </c>
      <c r="G851" s="25">
        <v>1000</v>
      </c>
      <c r="H851" s="25">
        <v>1000</v>
      </c>
      <c r="I851" s="25">
        <v>0</v>
      </c>
      <c r="J851" s="25">
        <v>0</v>
      </c>
    </row>
    <row r="852" spans="1:10" ht="51" x14ac:dyDescent="0.2">
      <c r="A852" s="27"/>
      <c r="B852" s="27"/>
      <c r="C852" s="27"/>
      <c r="D852" s="22" t="s">
        <v>151</v>
      </c>
      <c r="E852" s="23" t="s">
        <v>152</v>
      </c>
      <c r="F852" s="24" t="s">
        <v>587</v>
      </c>
      <c r="G852" s="25">
        <v>1000</v>
      </c>
      <c r="H852" s="25">
        <v>1000</v>
      </c>
      <c r="I852" s="25">
        <v>0</v>
      </c>
      <c r="J852" s="25">
        <v>0</v>
      </c>
    </row>
    <row r="853" spans="1:10" x14ac:dyDescent="0.2">
      <c r="A853" s="9"/>
      <c r="B853" s="9"/>
      <c r="C853" s="61" t="s">
        <v>357</v>
      </c>
      <c r="D853" s="61"/>
      <c r="E853" s="61"/>
      <c r="F853" s="61"/>
      <c r="G853" s="26">
        <v>1000</v>
      </c>
      <c r="H853" s="26">
        <v>1000</v>
      </c>
      <c r="I853" s="26">
        <v>0</v>
      </c>
      <c r="J853" s="26">
        <v>0</v>
      </c>
    </row>
    <row r="854" spans="1:10" ht="14.25" x14ac:dyDescent="0.2">
      <c r="A854" s="19"/>
      <c r="B854" s="63" t="s">
        <v>588</v>
      </c>
      <c r="C854" s="63"/>
      <c r="D854" s="63"/>
      <c r="E854" s="63"/>
      <c r="F854" s="63"/>
      <c r="G854" s="20">
        <v>794000</v>
      </c>
      <c r="H854" s="20">
        <v>794000</v>
      </c>
      <c r="I854" s="20">
        <v>61743.75</v>
      </c>
      <c r="J854" s="20">
        <v>7.7762909319899247</v>
      </c>
    </row>
    <row r="855" spans="1:10" x14ac:dyDescent="0.2">
      <c r="A855" s="64" t="s">
        <v>589</v>
      </c>
      <c r="B855" s="64"/>
      <c r="C855" s="64"/>
      <c r="D855" s="64"/>
      <c r="E855" s="64"/>
      <c r="F855" s="64"/>
      <c r="G855" s="21">
        <v>20000</v>
      </c>
      <c r="H855" s="21">
        <v>20000</v>
      </c>
      <c r="I855" s="21">
        <v>0</v>
      </c>
      <c r="J855" s="21">
        <v>0</v>
      </c>
    </row>
    <row r="856" spans="1:10" ht="38.25" x14ac:dyDescent="0.2">
      <c r="A856" s="27"/>
      <c r="B856" s="27"/>
      <c r="C856" s="27"/>
      <c r="D856" s="22" t="s">
        <v>120</v>
      </c>
      <c r="E856" s="23" t="s">
        <v>121</v>
      </c>
      <c r="F856" s="24" t="s">
        <v>419</v>
      </c>
      <c r="G856" s="25">
        <v>20000</v>
      </c>
      <c r="H856" s="25">
        <v>20000</v>
      </c>
      <c r="I856" s="25">
        <v>0</v>
      </c>
      <c r="J856" s="25">
        <v>0</v>
      </c>
    </row>
    <row r="857" spans="1:10" ht="25.5" x14ac:dyDescent="0.2">
      <c r="A857" s="27"/>
      <c r="B857" s="27"/>
      <c r="C857" s="27"/>
      <c r="D857" s="22" t="s">
        <v>214</v>
      </c>
      <c r="E857" s="23" t="s">
        <v>215</v>
      </c>
      <c r="F857" s="24" t="s">
        <v>419</v>
      </c>
      <c r="G857" s="25">
        <v>20000</v>
      </c>
      <c r="H857" s="25">
        <v>20000</v>
      </c>
      <c r="I857" s="25">
        <v>0</v>
      </c>
      <c r="J857" s="25">
        <v>0</v>
      </c>
    </row>
    <row r="858" spans="1:10" ht="89.25" x14ac:dyDescent="0.2">
      <c r="A858" s="27"/>
      <c r="B858" s="27"/>
      <c r="C858" s="27"/>
      <c r="D858" s="22" t="s">
        <v>216</v>
      </c>
      <c r="E858" s="23" t="s">
        <v>217</v>
      </c>
      <c r="F858" s="24" t="s">
        <v>419</v>
      </c>
      <c r="G858" s="25">
        <v>20000</v>
      </c>
      <c r="H858" s="25">
        <v>20000</v>
      </c>
      <c r="I858" s="25">
        <v>0</v>
      </c>
      <c r="J858" s="25">
        <v>0</v>
      </c>
    </row>
    <row r="859" spans="1:10" x14ac:dyDescent="0.2">
      <c r="A859" s="9"/>
      <c r="B859" s="9"/>
      <c r="C859" s="61" t="s">
        <v>369</v>
      </c>
      <c r="D859" s="61"/>
      <c r="E859" s="61"/>
      <c r="F859" s="61"/>
      <c r="G859" s="26">
        <v>20000</v>
      </c>
      <c r="H859" s="26">
        <v>20000</v>
      </c>
      <c r="I859" s="26">
        <v>0</v>
      </c>
      <c r="J859" s="26">
        <v>0</v>
      </c>
    </row>
    <row r="860" spans="1:10" x14ac:dyDescent="0.2">
      <c r="A860" s="64" t="s">
        <v>590</v>
      </c>
      <c r="B860" s="64"/>
      <c r="C860" s="64"/>
      <c r="D860" s="64"/>
      <c r="E860" s="64"/>
      <c r="F860" s="64"/>
      <c r="G860" s="21">
        <v>75000</v>
      </c>
      <c r="H860" s="21">
        <v>75000</v>
      </c>
      <c r="I860" s="21">
        <v>0</v>
      </c>
      <c r="J860" s="21">
        <v>0</v>
      </c>
    </row>
    <row r="861" spans="1:10" ht="38.25" x14ac:dyDescent="0.2">
      <c r="A861" s="27"/>
      <c r="B861" s="27"/>
      <c r="C861" s="27"/>
      <c r="D861" s="22" t="s">
        <v>120</v>
      </c>
      <c r="E861" s="23" t="s">
        <v>121</v>
      </c>
      <c r="F861" s="24" t="s">
        <v>419</v>
      </c>
      <c r="G861" s="25">
        <v>75000</v>
      </c>
      <c r="H861" s="25">
        <v>75000</v>
      </c>
      <c r="I861" s="25">
        <v>0</v>
      </c>
      <c r="J861" s="25">
        <v>0</v>
      </c>
    </row>
    <row r="862" spans="1:10" ht="25.5" x14ac:dyDescent="0.2">
      <c r="A862" s="27"/>
      <c r="B862" s="27"/>
      <c r="C862" s="27"/>
      <c r="D862" s="22" t="s">
        <v>141</v>
      </c>
      <c r="E862" s="23" t="s">
        <v>142</v>
      </c>
      <c r="F862" s="24" t="s">
        <v>419</v>
      </c>
      <c r="G862" s="25">
        <v>75000</v>
      </c>
      <c r="H862" s="25">
        <v>75000</v>
      </c>
      <c r="I862" s="25">
        <v>0</v>
      </c>
      <c r="J862" s="25">
        <v>0</v>
      </c>
    </row>
    <row r="863" spans="1:10" ht="25.5" x14ac:dyDescent="0.2">
      <c r="A863" s="27"/>
      <c r="B863" s="27"/>
      <c r="C863" s="27"/>
      <c r="D863" s="22" t="s">
        <v>165</v>
      </c>
      <c r="E863" s="23" t="s">
        <v>166</v>
      </c>
      <c r="F863" s="24" t="s">
        <v>419</v>
      </c>
      <c r="G863" s="25">
        <v>75000</v>
      </c>
      <c r="H863" s="25">
        <v>75000</v>
      </c>
      <c r="I863" s="25">
        <v>0</v>
      </c>
      <c r="J863" s="25">
        <v>0</v>
      </c>
    </row>
    <row r="864" spans="1:10" x14ac:dyDescent="0.2">
      <c r="A864" s="9"/>
      <c r="B864" s="9"/>
      <c r="C864" s="61" t="s">
        <v>366</v>
      </c>
      <c r="D864" s="61"/>
      <c r="E864" s="61"/>
      <c r="F864" s="61"/>
      <c r="G864" s="26">
        <v>75000</v>
      </c>
      <c r="H864" s="26">
        <v>75000</v>
      </c>
      <c r="I864" s="26">
        <v>0</v>
      </c>
      <c r="J864" s="26">
        <v>0</v>
      </c>
    </row>
    <row r="865" spans="1:10" x14ac:dyDescent="0.2">
      <c r="A865" s="64" t="s">
        <v>591</v>
      </c>
      <c r="B865" s="64"/>
      <c r="C865" s="64"/>
      <c r="D865" s="64"/>
      <c r="E865" s="64"/>
      <c r="F865" s="64"/>
      <c r="G865" s="21">
        <v>50000</v>
      </c>
      <c r="H865" s="21">
        <v>50000</v>
      </c>
      <c r="I865" s="21">
        <v>0</v>
      </c>
      <c r="J865" s="21">
        <v>0</v>
      </c>
    </row>
    <row r="866" spans="1:10" ht="38.25" x14ac:dyDescent="0.2">
      <c r="A866" s="27"/>
      <c r="B866" s="27"/>
      <c r="C866" s="27"/>
      <c r="D866" s="22" t="s">
        <v>120</v>
      </c>
      <c r="E866" s="23" t="s">
        <v>121</v>
      </c>
      <c r="F866" s="24" t="s">
        <v>592</v>
      </c>
      <c r="G866" s="25">
        <v>50000</v>
      </c>
      <c r="H866" s="25">
        <v>50000</v>
      </c>
      <c r="I866" s="25">
        <v>0</v>
      </c>
      <c r="J866" s="25">
        <v>0</v>
      </c>
    </row>
    <row r="867" spans="1:10" ht="25.5" x14ac:dyDescent="0.2">
      <c r="A867" s="27"/>
      <c r="B867" s="27"/>
      <c r="C867" s="27"/>
      <c r="D867" s="22" t="s">
        <v>141</v>
      </c>
      <c r="E867" s="23" t="s">
        <v>142</v>
      </c>
      <c r="F867" s="24" t="s">
        <v>592</v>
      </c>
      <c r="G867" s="25">
        <v>50000</v>
      </c>
      <c r="H867" s="25">
        <v>50000</v>
      </c>
      <c r="I867" s="25">
        <v>0</v>
      </c>
      <c r="J867" s="25">
        <v>0</v>
      </c>
    </row>
    <row r="868" spans="1:10" ht="25.5" x14ac:dyDescent="0.2">
      <c r="A868" s="27"/>
      <c r="B868" s="27"/>
      <c r="C868" s="27"/>
      <c r="D868" s="22" t="s">
        <v>165</v>
      </c>
      <c r="E868" s="23" t="s">
        <v>166</v>
      </c>
      <c r="F868" s="24" t="s">
        <v>592</v>
      </c>
      <c r="G868" s="25">
        <v>50000</v>
      </c>
      <c r="H868" s="25">
        <v>50000</v>
      </c>
      <c r="I868" s="25">
        <v>0</v>
      </c>
      <c r="J868" s="25">
        <v>0</v>
      </c>
    </row>
    <row r="869" spans="1:10" x14ac:dyDescent="0.2">
      <c r="A869" s="9"/>
      <c r="B869" s="9"/>
      <c r="C869" s="61" t="s">
        <v>369</v>
      </c>
      <c r="D869" s="61"/>
      <c r="E869" s="61"/>
      <c r="F869" s="61"/>
      <c r="G869" s="26">
        <v>50000</v>
      </c>
      <c r="H869" s="26">
        <v>50000</v>
      </c>
      <c r="I869" s="26">
        <v>0</v>
      </c>
      <c r="J869" s="26">
        <v>0</v>
      </c>
    </row>
    <row r="870" spans="1:10" x14ac:dyDescent="0.2">
      <c r="A870" s="64" t="s">
        <v>593</v>
      </c>
      <c r="B870" s="64"/>
      <c r="C870" s="64"/>
      <c r="D870" s="64"/>
      <c r="E870" s="64"/>
      <c r="F870" s="64"/>
      <c r="G870" s="21">
        <v>500000</v>
      </c>
      <c r="H870" s="21">
        <v>500000</v>
      </c>
      <c r="I870" s="21">
        <v>0</v>
      </c>
      <c r="J870" s="21">
        <v>0</v>
      </c>
    </row>
    <row r="871" spans="1:10" ht="76.5" x14ac:dyDescent="0.2">
      <c r="A871" s="65" t="s">
        <v>594</v>
      </c>
      <c r="B871" s="65"/>
      <c r="C871" s="65"/>
      <c r="D871" s="22" t="s">
        <v>260</v>
      </c>
      <c r="E871" s="23" t="s">
        <v>261</v>
      </c>
      <c r="F871" s="24" t="s">
        <v>419</v>
      </c>
      <c r="G871" s="25">
        <v>500000</v>
      </c>
      <c r="H871" s="25">
        <v>500000</v>
      </c>
      <c r="I871" s="25">
        <v>0</v>
      </c>
      <c r="J871" s="25">
        <v>0</v>
      </c>
    </row>
    <row r="872" spans="1:10" ht="89.25" x14ac:dyDescent="0.2">
      <c r="A872" s="65" t="s">
        <v>594</v>
      </c>
      <c r="B872" s="65"/>
      <c r="C872" s="65"/>
      <c r="D872" s="22" t="s">
        <v>263</v>
      </c>
      <c r="E872" s="23" t="s">
        <v>264</v>
      </c>
      <c r="F872" s="24" t="s">
        <v>419</v>
      </c>
      <c r="G872" s="25">
        <v>500000</v>
      </c>
      <c r="H872" s="25">
        <v>500000</v>
      </c>
      <c r="I872" s="25">
        <v>0</v>
      </c>
      <c r="J872" s="25">
        <v>0</v>
      </c>
    </row>
    <row r="873" spans="1:10" ht="38.25" x14ac:dyDescent="0.2">
      <c r="A873" s="65" t="s">
        <v>594</v>
      </c>
      <c r="B873" s="65"/>
      <c r="C873" s="65"/>
      <c r="D873" s="22" t="s">
        <v>267</v>
      </c>
      <c r="E873" s="23" t="s">
        <v>268</v>
      </c>
      <c r="F873" s="24" t="s">
        <v>419</v>
      </c>
      <c r="G873" s="25">
        <v>500000</v>
      </c>
      <c r="H873" s="25">
        <v>500000</v>
      </c>
      <c r="I873" s="25">
        <v>0</v>
      </c>
      <c r="J873" s="25">
        <v>0</v>
      </c>
    </row>
    <row r="874" spans="1:10" x14ac:dyDescent="0.2">
      <c r="A874" s="9"/>
      <c r="B874" s="9"/>
      <c r="C874" s="61" t="s">
        <v>369</v>
      </c>
      <c r="D874" s="61"/>
      <c r="E874" s="61"/>
      <c r="F874" s="61"/>
      <c r="G874" s="26">
        <v>472286.36</v>
      </c>
      <c r="H874" s="26">
        <v>472286.36</v>
      </c>
      <c r="I874" s="26">
        <v>0</v>
      </c>
      <c r="J874" s="26">
        <v>0</v>
      </c>
    </row>
    <row r="875" spans="1:10" x14ac:dyDescent="0.2">
      <c r="A875" s="9"/>
      <c r="B875" s="9"/>
      <c r="C875" s="61" t="s">
        <v>381</v>
      </c>
      <c r="D875" s="61"/>
      <c r="E875" s="61"/>
      <c r="F875" s="61"/>
      <c r="G875" s="26">
        <v>27713.64</v>
      </c>
      <c r="H875" s="26">
        <v>27713.64</v>
      </c>
      <c r="I875" s="26">
        <v>0</v>
      </c>
      <c r="J875" s="26">
        <v>0</v>
      </c>
    </row>
    <row r="876" spans="1:10" x14ac:dyDescent="0.2">
      <c r="A876" s="64" t="s">
        <v>595</v>
      </c>
      <c r="B876" s="64"/>
      <c r="C876" s="64"/>
      <c r="D876" s="64"/>
      <c r="E876" s="64"/>
      <c r="F876" s="64"/>
      <c r="G876" s="21">
        <v>49000</v>
      </c>
      <c r="H876" s="21">
        <v>49000</v>
      </c>
      <c r="I876" s="21">
        <v>41743.75</v>
      </c>
      <c r="J876" s="21">
        <v>85.191326530612244</v>
      </c>
    </row>
    <row r="877" spans="1:10" ht="38.25" x14ac:dyDescent="0.2">
      <c r="A877" s="27"/>
      <c r="B877" s="27"/>
      <c r="C877" s="27"/>
      <c r="D877" s="22" t="s">
        <v>120</v>
      </c>
      <c r="E877" s="23" t="s">
        <v>121</v>
      </c>
      <c r="F877" s="29" t="s">
        <v>596</v>
      </c>
      <c r="G877" s="25">
        <v>49000</v>
      </c>
      <c r="H877" s="25">
        <v>49000</v>
      </c>
      <c r="I877" s="25">
        <v>41743.75</v>
      </c>
      <c r="J877" s="25">
        <v>85.191326530612244</v>
      </c>
    </row>
    <row r="878" spans="1:10" ht="25.5" x14ac:dyDescent="0.2">
      <c r="A878" s="27"/>
      <c r="B878" s="27"/>
      <c r="C878" s="27"/>
      <c r="D878" s="22" t="s">
        <v>141</v>
      </c>
      <c r="E878" s="23" t="s">
        <v>142</v>
      </c>
      <c r="F878" s="24" t="s">
        <v>417</v>
      </c>
      <c r="G878" s="25">
        <v>49000</v>
      </c>
      <c r="H878" s="25">
        <v>49000</v>
      </c>
      <c r="I878" s="25">
        <v>41743.75</v>
      </c>
      <c r="J878" s="25">
        <v>0</v>
      </c>
    </row>
    <row r="879" spans="1:10" ht="51" x14ac:dyDescent="0.2">
      <c r="A879" s="27"/>
      <c r="B879" s="27"/>
      <c r="C879" s="27"/>
      <c r="D879" s="22" t="s">
        <v>151</v>
      </c>
      <c r="E879" s="23" t="s">
        <v>152</v>
      </c>
      <c r="F879" s="24" t="s">
        <v>417</v>
      </c>
      <c r="G879" s="25">
        <v>24500</v>
      </c>
      <c r="H879" s="25">
        <v>24500</v>
      </c>
      <c r="I879" s="25">
        <v>17493.75</v>
      </c>
      <c r="J879" s="25">
        <v>0</v>
      </c>
    </row>
    <row r="880" spans="1:10" x14ac:dyDescent="0.2">
      <c r="A880" s="9"/>
      <c r="B880" s="9"/>
      <c r="C880" s="61" t="s">
        <v>357</v>
      </c>
      <c r="D880" s="61"/>
      <c r="E880" s="61"/>
      <c r="F880" s="61"/>
      <c r="G880" s="26">
        <v>24500</v>
      </c>
      <c r="H880" s="26">
        <v>24500</v>
      </c>
      <c r="I880" s="26">
        <v>17493.75</v>
      </c>
      <c r="J880" s="26">
        <v>71.40306122448979</v>
      </c>
    </row>
    <row r="881" spans="1:10" ht="89.25" x14ac:dyDescent="0.2">
      <c r="A881" s="27"/>
      <c r="B881" s="27"/>
      <c r="C881" s="27"/>
      <c r="D881" s="22" t="s">
        <v>159</v>
      </c>
      <c r="E881" s="28" t="s">
        <v>160</v>
      </c>
      <c r="F881" s="24" t="s">
        <v>419</v>
      </c>
      <c r="G881" s="25">
        <v>0</v>
      </c>
      <c r="H881" s="25">
        <v>0</v>
      </c>
      <c r="I881" s="25">
        <v>17493.75</v>
      </c>
      <c r="J881" s="25">
        <v>0</v>
      </c>
    </row>
    <row r="882" spans="1:10" ht="25.5" x14ac:dyDescent="0.2">
      <c r="A882" s="27"/>
      <c r="B882" s="27"/>
      <c r="C882" s="27"/>
      <c r="D882" s="22" t="s">
        <v>165</v>
      </c>
      <c r="E882" s="23" t="s">
        <v>166</v>
      </c>
      <c r="F882" s="24" t="s">
        <v>417</v>
      </c>
      <c r="G882" s="25">
        <v>24500</v>
      </c>
      <c r="H882" s="25">
        <v>24500</v>
      </c>
      <c r="I882" s="25">
        <v>24250</v>
      </c>
      <c r="J882" s="25">
        <v>0</v>
      </c>
    </row>
    <row r="883" spans="1:10" x14ac:dyDescent="0.2">
      <c r="A883" s="9"/>
      <c r="B883" s="9"/>
      <c r="C883" s="61" t="s">
        <v>357</v>
      </c>
      <c r="D883" s="61"/>
      <c r="E883" s="61"/>
      <c r="F883" s="61"/>
      <c r="G883" s="26">
        <v>24500</v>
      </c>
      <c r="H883" s="26">
        <v>24500</v>
      </c>
      <c r="I883" s="26">
        <v>24250</v>
      </c>
      <c r="J883" s="26">
        <v>98.979591836734684</v>
      </c>
    </row>
    <row r="884" spans="1:10" ht="25.5" x14ac:dyDescent="0.2">
      <c r="A884" s="27"/>
      <c r="B884" s="27"/>
      <c r="C884" s="27"/>
      <c r="D884" s="22" t="s">
        <v>183</v>
      </c>
      <c r="E884" s="23" t="s">
        <v>184</v>
      </c>
      <c r="F884" s="24" t="s">
        <v>419</v>
      </c>
      <c r="G884" s="25">
        <v>0</v>
      </c>
      <c r="H884" s="25">
        <v>0</v>
      </c>
      <c r="I884" s="25">
        <v>24250</v>
      </c>
      <c r="J884" s="25">
        <v>0</v>
      </c>
    </row>
    <row r="885" spans="1:10" x14ac:dyDescent="0.2">
      <c r="A885" s="64" t="s">
        <v>597</v>
      </c>
      <c r="B885" s="64"/>
      <c r="C885" s="64"/>
      <c r="D885" s="64"/>
      <c r="E885" s="64"/>
      <c r="F885" s="64"/>
      <c r="G885" s="21">
        <v>100000</v>
      </c>
      <c r="H885" s="21">
        <v>100000</v>
      </c>
      <c r="I885" s="21">
        <v>20000</v>
      </c>
      <c r="J885" s="21">
        <v>20</v>
      </c>
    </row>
    <row r="886" spans="1:10" ht="38.25" x14ac:dyDescent="0.2">
      <c r="A886" s="27"/>
      <c r="B886" s="27"/>
      <c r="C886" s="27"/>
      <c r="D886" s="22" t="s">
        <v>120</v>
      </c>
      <c r="E886" s="23" t="s">
        <v>121</v>
      </c>
      <c r="F886" s="24" t="s">
        <v>598</v>
      </c>
      <c r="G886" s="25">
        <v>100000</v>
      </c>
      <c r="H886" s="25">
        <v>100000</v>
      </c>
      <c r="I886" s="25">
        <v>20000</v>
      </c>
      <c r="J886" s="25">
        <v>20</v>
      </c>
    </row>
    <row r="887" spans="1:10" ht="63.75" x14ac:dyDescent="0.2">
      <c r="A887" s="27"/>
      <c r="B887" s="27"/>
      <c r="C887" s="27"/>
      <c r="D887" s="22" t="s">
        <v>224</v>
      </c>
      <c r="E887" s="23" t="s">
        <v>225</v>
      </c>
      <c r="F887" s="24" t="s">
        <v>598</v>
      </c>
      <c r="G887" s="25">
        <v>100000</v>
      </c>
      <c r="H887" s="25">
        <v>100000</v>
      </c>
      <c r="I887" s="25">
        <v>20000</v>
      </c>
      <c r="J887" s="25">
        <v>0</v>
      </c>
    </row>
    <row r="888" spans="1:10" ht="51" x14ac:dyDescent="0.2">
      <c r="A888" s="27"/>
      <c r="B888" s="27"/>
      <c r="C888" s="27"/>
      <c r="D888" s="22" t="s">
        <v>226</v>
      </c>
      <c r="E888" s="23" t="s">
        <v>227</v>
      </c>
      <c r="F888" s="24" t="s">
        <v>598</v>
      </c>
      <c r="G888" s="25">
        <v>100000</v>
      </c>
      <c r="H888" s="25">
        <v>100000</v>
      </c>
      <c r="I888" s="25">
        <v>20000</v>
      </c>
      <c r="J888" s="25">
        <v>0</v>
      </c>
    </row>
    <row r="889" spans="1:10" x14ac:dyDescent="0.2">
      <c r="A889" s="9"/>
      <c r="B889" s="9"/>
      <c r="C889" s="61" t="s">
        <v>357</v>
      </c>
      <c r="D889" s="61"/>
      <c r="E889" s="61"/>
      <c r="F889" s="61"/>
      <c r="G889" s="26">
        <v>40000</v>
      </c>
      <c r="H889" s="26">
        <v>40000</v>
      </c>
      <c r="I889" s="26">
        <v>8000</v>
      </c>
      <c r="J889" s="26">
        <v>20</v>
      </c>
    </row>
    <row r="890" spans="1:10" x14ac:dyDescent="0.2">
      <c r="A890" s="9"/>
      <c r="B890" s="9"/>
      <c r="C890" s="61" t="s">
        <v>369</v>
      </c>
      <c r="D890" s="61"/>
      <c r="E890" s="61"/>
      <c r="F890" s="61"/>
      <c r="G890" s="26">
        <v>60000</v>
      </c>
      <c r="H890" s="26">
        <v>60000</v>
      </c>
      <c r="I890" s="26">
        <v>12000</v>
      </c>
      <c r="J890" s="26">
        <v>20</v>
      </c>
    </row>
    <row r="891" spans="1:10" x14ac:dyDescent="0.2">
      <c r="A891" s="27"/>
      <c r="B891" s="27"/>
      <c r="C891" s="27"/>
      <c r="D891" s="22" t="s">
        <v>232</v>
      </c>
      <c r="E891" s="27"/>
      <c r="F891" s="24" t="s">
        <v>599</v>
      </c>
      <c r="G891" s="25">
        <v>0</v>
      </c>
      <c r="H891" s="25">
        <v>0</v>
      </c>
      <c r="I891" s="25">
        <v>20000</v>
      </c>
      <c r="J891" s="25">
        <v>0</v>
      </c>
    </row>
  </sheetData>
  <mergeCells count="687">
    <mergeCell ref="B1:J1"/>
    <mergeCell ref="A876:F876"/>
    <mergeCell ref="C880:F880"/>
    <mergeCell ref="C883:F883"/>
    <mergeCell ref="A885:F885"/>
    <mergeCell ref="C889:F889"/>
    <mergeCell ref="C890:F890"/>
    <mergeCell ref="A870:F870"/>
    <mergeCell ref="A871:C871"/>
    <mergeCell ref="A872:C872"/>
    <mergeCell ref="A873:C873"/>
    <mergeCell ref="C874:F874"/>
    <mergeCell ref="C875:F875"/>
    <mergeCell ref="A855:F855"/>
    <mergeCell ref="C859:F859"/>
    <mergeCell ref="A860:F860"/>
    <mergeCell ref="C864:F864"/>
    <mergeCell ref="A865:F865"/>
    <mergeCell ref="C869:F869"/>
    <mergeCell ref="A842:C842"/>
    <mergeCell ref="A843:F843"/>
    <mergeCell ref="C847:F847"/>
    <mergeCell ref="A849:F849"/>
    <mergeCell ref="C853:F853"/>
    <mergeCell ref="B854:F854"/>
    <mergeCell ref="A836:F836"/>
    <mergeCell ref="A837:C837"/>
    <mergeCell ref="A838:C838"/>
    <mergeCell ref="A839:C839"/>
    <mergeCell ref="C840:F840"/>
    <mergeCell ref="C841:F841"/>
    <mergeCell ref="C829:F829"/>
    <mergeCell ref="A831:C831"/>
    <mergeCell ref="A832:C832"/>
    <mergeCell ref="C833:F833"/>
    <mergeCell ref="C834:F834"/>
    <mergeCell ref="A835:C835"/>
    <mergeCell ref="A821:C821"/>
    <mergeCell ref="A822:C822"/>
    <mergeCell ref="C823:F823"/>
    <mergeCell ref="A824:C824"/>
    <mergeCell ref="A825:F825"/>
    <mergeCell ref="A826:C826"/>
    <mergeCell ref="A812:C812"/>
    <mergeCell ref="A813:F813"/>
    <mergeCell ref="C817:F817"/>
    <mergeCell ref="B818:F818"/>
    <mergeCell ref="A819:F819"/>
    <mergeCell ref="A820:C820"/>
    <mergeCell ref="A806:F806"/>
    <mergeCell ref="A807:C807"/>
    <mergeCell ref="A808:C808"/>
    <mergeCell ref="A809:C809"/>
    <mergeCell ref="C810:F810"/>
    <mergeCell ref="C811:F811"/>
    <mergeCell ref="A800:F800"/>
    <mergeCell ref="A801:C801"/>
    <mergeCell ref="A802:C802"/>
    <mergeCell ref="A803:C803"/>
    <mergeCell ref="C804:F804"/>
    <mergeCell ref="A805:C805"/>
    <mergeCell ref="A791:C791"/>
    <mergeCell ref="C794:F794"/>
    <mergeCell ref="A796:C796"/>
    <mergeCell ref="A797:C797"/>
    <mergeCell ref="C798:F798"/>
    <mergeCell ref="A799:C799"/>
    <mergeCell ref="C781:F781"/>
    <mergeCell ref="A782:C782"/>
    <mergeCell ref="A783:F783"/>
    <mergeCell ref="C787:F787"/>
    <mergeCell ref="B789:F789"/>
    <mergeCell ref="A790:F790"/>
    <mergeCell ref="A775:C775"/>
    <mergeCell ref="A776:C776"/>
    <mergeCell ref="C777:F777"/>
    <mergeCell ref="C778:F778"/>
    <mergeCell ref="C779:F779"/>
    <mergeCell ref="C780:F780"/>
    <mergeCell ref="C769:F769"/>
    <mergeCell ref="C770:F770"/>
    <mergeCell ref="C771:F771"/>
    <mergeCell ref="A772:C772"/>
    <mergeCell ref="A773:F773"/>
    <mergeCell ref="A774:C774"/>
    <mergeCell ref="C763:F763"/>
    <mergeCell ref="B764:F764"/>
    <mergeCell ref="A765:F765"/>
    <mergeCell ref="A766:C766"/>
    <mergeCell ref="A767:C767"/>
    <mergeCell ref="A768:C768"/>
    <mergeCell ref="C752:F752"/>
    <mergeCell ref="A753:C753"/>
    <mergeCell ref="A754:F754"/>
    <mergeCell ref="C758:F758"/>
    <mergeCell ref="C759:F759"/>
    <mergeCell ref="C762:F762"/>
    <mergeCell ref="B743:F743"/>
    <mergeCell ref="A744:F744"/>
    <mergeCell ref="A745:C745"/>
    <mergeCell ref="C748:F748"/>
    <mergeCell ref="A750:C750"/>
    <mergeCell ref="A751:C751"/>
    <mergeCell ref="A732:C732"/>
    <mergeCell ref="C733:F733"/>
    <mergeCell ref="C734:F734"/>
    <mergeCell ref="A736:F736"/>
    <mergeCell ref="C740:F740"/>
    <mergeCell ref="C741:F741"/>
    <mergeCell ref="C726:F726"/>
    <mergeCell ref="C727:F727"/>
    <mergeCell ref="A728:C728"/>
    <mergeCell ref="A729:F729"/>
    <mergeCell ref="A730:C730"/>
    <mergeCell ref="A731:C731"/>
    <mergeCell ref="A720:C720"/>
    <mergeCell ref="A721:F721"/>
    <mergeCell ref="A722:C722"/>
    <mergeCell ref="A723:C723"/>
    <mergeCell ref="A724:C724"/>
    <mergeCell ref="C725:F725"/>
    <mergeCell ref="A714:C714"/>
    <mergeCell ref="A715:C715"/>
    <mergeCell ref="A716:C716"/>
    <mergeCell ref="C717:F717"/>
    <mergeCell ref="C718:F718"/>
    <mergeCell ref="C719:F719"/>
    <mergeCell ref="C703:F703"/>
    <mergeCell ref="C707:F707"/>
    <mergeCell ref="C708:F708"/>
    <mergeCell ref="C711:F711"/>
    <mergeCell ref="B712:F712"/>
    <mergeCell ref="A713:F713"/>
    <mergeCell ref="C693:F693"/>
    <mergeCell ref="C694:F694"/>
    <mergeCell ref="C695:F695"/>
    <mergeCell ref="C698:F698"/>
    <mergeCell ref="C699:F699"/>
    <mergeCell ref="C702:F702"/>
    <mergeCell ref="A676:C676"/>
    <mergeCell ref="A677:F677"/>
    <mergeCell ref="C681:F681"/>
    <mergeCell ref="A683:F683"/>
    <mergeCell ref="C687:F687"/>
    <mergeCell ref="A689:F689"/>
    <mergeCell ref="C669:F669"/>
    <mergeCell ref="A671:F671"/>
    <mergeCell ref="A672:C672"/>
    <mergeCell ref="A673:C673"/>
    <mergeCell ref="A674:C674"/>
    <mergeCell ref="C675:F675"/>
    <mergeCell ref="C657:F657"/>
    <mergeCell ref="C658:F658"/>
    <mergeCell ref="A659:C659"/>
    <mergeCell ref="A660:F660"/>
    <mergeCell ref="C664:F664"/>
    <mergeCell ref="A665:F665"/>
    <mergeCell ref="C651:F651"/>
    <mergeCell ref="A652:C652"/>
    <mergeCell ref="A653:F653"/>
    <mergeCell ref="A654:C654"/>
    <mergeCell ref="A655:C655"/>
    <mergeCell ref="A656:C656"/>
    <mergeCell ref="A645:C645"/>
    <mergeCell ref="C646:F646"/>
    <mergeCell ref="C647:F647"/>
    <mergeCell ref="A648:C648"/>
    <mergeCell ref="A649:C649"/>
    <mergeCell ref="A650:C650"/>
    <mergeCell ref="C639:F639"/>
    <mergeCell ref="C640:F640"/>
    <mergeCell ref="A641:C641"/>
    <mergeCell ref="A642:F642"/>
    <mergeCell ref="A643:C643"/>
    <mergeCell ref="A644:C644"/>
    <mergeCell ref="C633:F633"/>
    <mergeCell ref="A634:C634"/>
    <mergeCell ref="A635:F635"/>
    <mergeCell ref="A636:C636"/>
    <mergeCell ref="A637:C637"/>
    <mergeCell ref="A638:C638"/>
    <mergeCell ref="A627:C627"/>
    <mergeCell ref="A628:F628"/>
    <mergeCell ref="A629:C629"/>
    <mergeCell ref="A630:C630"/>
    <mergeCell ref="A631:C631"/>
    <mergeCell ref="C632:F632"/>
    <mergeCell ref="A619:C619"/>
    <mergeCell ref="C622:F622"/>
    <mergeCell ref="A623:C623"/>
    <mergeCell ref="A624:C624"/>
    <mergeCell ref="C625:F625"/>
    <mergeCell ref="C626:F626"/>
    <mergeCell ref="A613:C613"/>
    <mergeCell ref="A614:C614"/>
    <mergeCell ref="C615:F615"/>
    <mergeCell ref="C616:F616"/>
    <mergeCell ref="A617:C617"/>
    <mergeCell ref="A618:F618"/>
    <mergeCell ref="C606:F606"/>
    <mergeCell ref="C607:F607"/>
    <mergeCell ref="C608:F608"/>
    <mergeCell ref="B610:F610"/>
    <mergeCell ref="A611:F611"/>
    <mergeCell ref="A612:C612"/>
    <mergeCell ref="A593:C593"/>
    <mergeCell ref="A594:F594"/>
    <mergeCell ref="C598:F598"/>
    <mergeCell ref="C599:F599"/>
    <mergeCell ref="C600:F600"/>
    <mergeCell ref="A602:F602"/>
    <mergeCell ref="A587:F587"/>
    <mergeCell ref="A588:C588"/>
    <mergeCell ref="A589:C589"/>
    <mergeCell ref="A590:C590"/>
    <mergeCell ref="C591:F591"/>
    <mergeCell ref="C592:F592"/>
    <mergeCell ref="A581:F581"/>
    <mergeCell ref="A582:C582"/>
    <mergeCell ref="A583:C583"/>
    <mergeCell ref="A584:C584"/>
    <mergeCell ref="C585:F585"/>
    <mergeCell ref="A586:C586"/>
    <mergeCell ref="A575:F575"/>
    <mergeCell ref="A576:C576"/>
    <mergeCell ref="A577:C577"/>
    <mergeCell ref="A578:C578"/>
    <mergeCell ref="C579:F579"/>
    <mergeCell ref="A580:C580"/>
    <mergeCell ref="A569:C569"/>
    <mergeCell ref="A570:C570"/>
    <mergeCell ref="A571:C571"/>
    <mergeCell ref="C572:F572"/>
    <mergeCell ref="C573:F573"/>
    <mergeCell ref="A574:C574"/>
    <mergeCell ref="C559:F559"/>
    <mergeCell ref="C560:F560"/>
    <mergeCell ref="C563:F563"/>
    <mergeCell ref="C566:F566"/>
    <mergeCell ref="B567:F567"/>
    <mergeCell ref="A568:F568"/>
    <mergeCell ref="A547:C547"/>
    <mergeCell ref="C548:F548"/>
    <mergeCell ref="A549:C549"/>
    <mergeCell ref="A550:C550"/>
    <mergeCell ref="C554:F554"/>
    <mergeCell ref="C557:F557"/>
    <mergeCell ref="A541:C541"/>
    <mergeCell ref="A542:C542"/>
    <mergeCell ref="A543:C543"/>
    <mergeCell ref="A544:C544"/>
    <mergeCell ref="A545:C545"/>
    <mergeCell ref="A546:C546"/>
    <mergeCell ref="A535:C535"/>
    <mergeCell ref="A536:C536"/>
    <mergeCell ref="A537:C537"/>
    <mergeCell ref="A538:C538"/>
    <mergeCell ref="A539:C539"/>
    <mergeCell ref="C540:F540"/>
    <mergeCell ref="C529:F529"/>
    <mergeCell ref="A530:C530"/>
    <mergeCell ref="A531:C531"/>
    <mergeCell ref="A532:C532"/>
    <mergeCell ref="A533:C533"/>
    <mergeCell ref="A534:C534"/>
    <mergeCell ref="A523:C523"/>
    <mergeCell ref="A524:C524"/>
    <mergeCell ref="A525:C525"/>
    <mergeCell ref="A526:C526"/>
    <mergeCell ref="A527:C527"/>
    <mergeCell ref="C528:F528"/>
    <mergeCell ref="A517:C517"/>
    <mergeCell ref="C518:F518"/>
    <mergeCell ref="C519:F519"/>
    <mergeCell ref="C520:F520"/>
    <mergeCell ref="A521:C521"/>
    <mergeCell ref="A522:C522"/>
    <mergeCell ref="A511:C511"/>
    <mergeCell ref="A512:C512"/>
    <mergeCell ref="C513:F513"/>
    <mergeCell ref="A514:C514"/>
    <mergeCell ref="A515:C515"/>
    <mergeCell ref="A516:C516"/>
    <mergeCell ref="A505:C505"/>
    <mergeCell ref="A506:C506"/>
    <mergeCell ref="C507:F507"/>
    <mergeCell ref="C508:F508"/>
    <mergeCell ref="A509:C509"/>
    <mergeCell ref="A510:C510"/>
    <mergeCell ref="C499:F499"/>
    <mergeCell ref="C500:F500"/>
    <mergeCell ref="A501:C501"/>
    <mergeCell ref="A502:C502"/>
    <mergeCell ref="C503:F503"/>
    <mergeCell ref="C504:F504"/>
    <mergeCell ref="C493:F493"/>
    <mergeCell ref="A494:F494"/>
    <mergeCell ref="A495:F495"/>
    <mergeCell ref="A496:C496"/>
    <mergeCell ref="A497:C497"/>
    <mergeCell ref="A498:C498"/>
    <mergeCell ref="A481:C481"/>
    <mergeCell ref="A482:F482"/>
    <mergeCell ref="C486:F486"/>
    <mergeCell ref="B487:F487"/>
    <mergeCell ref="A488:F488"/>
    <mergeCell ref="C492:F492"/>
    <mergeCell ref="A474:C474"/>
    <mergeCell ref="A475:C475"/>
    <mergeCell ref="A476:C476"/>
    <mergeCell ref="C478:F478"/>
    <mergeCell ref="C479:F479"/>
    <mergeCell ref="C480:F480"/>
    <mergeCell ref="C468:F468"/>
    <mergeCell ref="C469:F469"/>
    <mergeCell ref="C470:F470"/>
    <mergeCell ref="C471:F471"/>
    <mergeCell ref="A472:C472"/>
    <mergeCell ref="A473:F473"/>
    <mergeCell ref="A458:F458"/>
    <mergeCell ref="C462:F462"/>
    <mergeCell ref="A464:F464"/>
    <mergeCell ref="A465:C465"/>
    <mergeCell ref="A466:C466"/>
    <mergeCell ref="A467:C467"/>
    <mergeCell ref="A449:C449"/>
    <mergeCell ref="C450:F450"/>
    <mergeCell ref="C451:F451"/>
    <mergeCell ref="A452:C452"/>
    <mergeCell ref="A453:F453"/>
    <mergeCell ref="C457:F457"/>
    <mergeCell ref="A443:C443"/>
    <mergeCell ref="A444:C444"/>
    <mergeCell ref="A445:C445"/>
    <mergeCell ref="C446:F446"/>
    <mergeCell ref="C447:F447"/>
    <mergeCell ref="A448:C448"/>
    <mergeCell ref="A431:F431"/>
    <mergeCell ref="C435:F435"/>
    <mergeCell ref="A436:F436"/>
    <mergeCell ref="C440:F440"/>
    <mergeCell ref="B441:F441"/>
    <mergeCell ref="A442:F442"/>
    <mergeCell ref="C422:F422"/>
    <mergeCell ref="C423:F423"/>
    <mergeCell ref="C424:F424"/>
    <mergeCell ref="A425:C425"/>
    <mergeCell ref="A426:F426"/>
    <mergeCell ref="C430:F430"/>
    <mergeCell ref="C415:F415"/>
    <mergeCell ref="B417:F417"/>
    <mergeCell ref="A418:F418"/>
    <mergeCell ref="A419:C419"/>
    <mergeCell ref="A420:C420"/>
    <mergeCell ref="A421:C421"/>
    <mergeCell ref="A399:F399"/>
    <mergeCell ref="C403:F403"/>
    <mergeCell ref="C404:F404"/>
    <mergeCell ref="A406:F406"/>
    <mergeCell ref="C410:F410"/>
    <mergeCell ref="A411:F411"/>
    <mergeCell ref="C385:F385"/>
    <mergeCell ref="A386:F386"/>
    <mergeCell ref="C390:F390"/>
    <mergeCell ref="C391:F391"/>
    <mergeCell ref="A393:F393"/>
    <mergeCell ref="C397:F397"/>
    <mergeCell ref="A368:F368"/>
    <mergeCell ref="C372:F372"/>
    <mergeCell ref="C373:F373"/>
    <mergeCell ref="A375:F375"/>
    <mergeCell ref="C379:F379"/>
    <mergeCell ref="A381:F381"/>
    <mergeCell ref="A351:F351"/>
    <mergeCell ref="C355:F355"/>
    <mergeCell ref="A356:F356"/>
    <mergeCell ref="C360:F360"/>
    <mergeCell ref="A362:F362"/>
    <mergeCell ref="C366:F366"/>
    <mergeCell ref="C344:F344"/>
    <mergeCell ref="A346:F346"/>
    <mergeCell ref="A347:C347"/>
    <mergeCell ref="A348:C348"/>
    <mergeCell ref="A349:C349"/>
    <mergeCell ref="C350:F350"/>
    <mergeCell ref="A336:C336"/>
    <mergeCell ref="A337:C337"/>
    <mergeCell ref="C338:F338"/>
    <mergeCell ref="A339:C339"/>
    <mergeCell ref="A340:F340"/>
    <mergeCell ref="A341:C341"/>
    <mergeCell ref="A330:C330"/>
    <mergeCell ref="A331:C331"/>
    <mergeCell ref="A332:C332"/>
    <mergeCell ref="C333:F333"/>
    <mergeCell ref="A334:F334"/>
    <mergeCell ref="A335:C335"/>
    <mergeCell ref="A324:C324"/>
    <mergeCell ref="A325:C325"/>
    <mergeCell ref="A326:C326"/>
    <mergeCell ref="C327:F327"/>
    <mergeCell ref="A328:C328"/>
    <mergeCell ref="A329:F329"/>
    <mergeCell ref="A312:F312"/>
    <mergeCell ref="C316:F316"/>
    <mergeCell ref="A317:F317"/>
    <mergeCell ref="C321:F321"/>
    <mergeCell ref="B322:F322"/>
    <mergeCell ref="A323:F323"/>
    <mergeCell ref="A306:C306"/>
    <mergeCell ref="A307:C307"/>
    <mergeCell ref="C308:F308"/>
    <mergeCell ref="C309:F309"/>
    <mergeCell ref="C310:F310"/>
    <mergeCell ref="A311:C311"/>
    <mergeCell ref="A300:C300"/>
    <mergeCell ref="A301:C301"/>
    <mergeCell ref="C302:F302"/>
    <mergeCell ref="A303:C303"/>
    <mergeCell ref="A304:F304"/>
    <mergeCell ref="A305:C305"/>
    <mergeCell ref="C293:F293"/>
    <mergeCell ref="C294:F294"/>
    <mergeCell ref="C295:F295"/>
    <mergeCell ref="A296:C296"/>
    <mergeCell ref="A298:F298"/>
    <mergeCell ref="A299:C299"/>
    <mergeCell ref="A287:C287"/>
    <mergeCell ref="A288:C288"/>
    <mergeCell ref="A289:C289"/>
    <mergeCell ref="C290:F290"/>
    <mergeCell ref="C291:F291"/>
    <mergeCell ref="C292:F292"/>
    <mergeCell ref="A277:F277"/>
    <mergeCell ref="C281:F281"/>
    <mergeCell ref="C282:F282"/>
    <mergeCell ref="C283:F283"/>
    <mergeCell ref="B285:F285"/>
    <mergeCell ref="A286:F286"/>
    <mergeCell ref="A271:C271"/>
    <mergeCell ref="A272:C272"/>
    <mergeCell ref="A273:C273"/>
    <mergeCell ref="C274:F274"/>
    <mergeCell ref="C275:F275"/>
    <mergeCell ref="A276:C276"/>
    <mergeCell ref="A265:C265"/>
    <mergeCell ref="A266:C266"/>
    <mergeCell ref="C267:F267"/>
    <mergeCell ref="C268:F268"/>
    <mergeCell ref="A269:C269"/>
    <mergeCell ref="A270:F270"/>
    <mergeCell ref="A259:C259"/>
    <mergeCell ref="A260:C260"/>
    <mergeCell ref="C261:F261"/>
    <mergeCell ref="A262:C262"/>
    <mergeCell ref="A263:F263"/>
    <mergeCell ref="A264:C264"/>
    <mergeCell ref="C253:F253"/>
    <mergeCell ref="C254:F254"/>
    <mergeCell ref="C255:F255"/>
    <mergeCell ref="A256:C256"/>
    <mergeCell ref="A257:F257"/>
    <mergeCell ref="A258:C258"/>
    <mergeCell ref="C247:F247"/>
    <mergeCell ref="A248:C248"/>
    <mergeCell ref="A249:F249"/>
    <mergeCell ref="A250:C250"/>
    <mergeCell ref="A251:C251"/>
    <mergeCell ref="A252:C252"/>
    <mergeCell ref="A241:C241"/>
    <mergeCell ref="A242:F242"/>
    <mergeCell ref="A243:C243"/>
    <mergeCell ref="A244:C244"/>
    <mergeCell ref="A245:C245"/>
    <mergeCell ref="C246:F246"/>
    <mergeCell ref="C235:F235"/>
    <mergeCell ref="C236:F236"/>
    <mergeCell ref="A237:C237"/>
    <mergeCell ref="A238:C238"/>
    <mergeCell ref="C239:F239"/>
    <mergeCell ref="C240:F240"/>
    <mergeCell ref="C229:F229"/>
    <mergeCell ref="A230:C230"/>
    <mergeCell ref="A231:F231"/>
    <mergeCell ref="A232:C232"/>
    <mergeCell ref="A233:C233"/>
    <mergeCell ref="A234:C234"/>
    <mergeCell ref="A223:C223"/>
    <mergeCell ref="A224:F224"/>
    <mergeCell ref="A225:C225"/>
    <mergeCell ref="A226:C226"/>
    <mergeCell ref="A227:C227"/>
    <mergeCell ref="C228:F228"/>
    <mergeCell ref="A217:C217"/>
    <mergeCell ref="A218:C218"/>
    <mergeCell ref="C219:F219"/>
    <mergeCell ref="C220:F220"/>
    <mergeCell ref="C221:F221"/>
    <mergeCell ref="C222:F222"/>
    <mergeCell ref="C209:F209"/>
    <mergeCell ref="C211:F211"/>
    <mergeCell ref="C212:F212"/>
    <mergeCell ref="B214:F214"/>
    <mergeCell ref="A215:F215"/>
    <mergeCell ref="A216:C216"/>
    <mergeCell ref="A196:F196"/>
    <mergeCell ref="C200:F200"/>
    <mergeCell ref="C201:F201"/>
    <mergeCell ref="C205:F205"/>
    <mergeCell ref="C206:F206"/>
    <mergeCell ref="C208:F208"/>
    <mergeCell ref="A190:C190"/>
    <mergeCell ref="A191:C191"/>
    <mergeCell ref="C192:F192"/>
    <mergeCell ref="C193:F193"/>
    <mergeCell ref="C194:F194"/>
    <mergeCell ref="A195:C195"/>
    <mergeCell ref="A184:C184"/>
    <mergeCell ref="A185:C185"/>
    <mergeCell ref="C186:F186"/>
    <mergeCell ref="A187:C187"/>
    <mergeCell ref="A188:F188"/>
    <mergeCell ref="A189:C189"/>
    <mergeCell ref="A178:C178"/>
    <mergeCell ref="C179:F179"/>
    <mergeCell ref="C180:F180"/>
    <mergeCell ref="A181:C181"/>
    <mergeCell ref="A182:F182"/>
    <mergeCell ref="A183:C183"/>
    <mergeCell ref="C171:F171"/>
    <mergeCell ref="C172:F172"/>
    <mergeCell ref="B174:F174"/>
    <mergeCell ref="A175:F175"/>
    <mergeCell ref="A176:C176"/>
    <mergeCell ref="A177:C177"/>
    <mergeCell ref="A161:C161"/>
    <mergeCell ref="A162:C162"/>
    <mergeCell ref="A163:C163"/>
    <mergeCell ref="C164:F164"/>
    <mergeCell ref="A165:C165"/>
    <mergeCell ref="A166:F166"/>
    <mergeCell ref="C155:F155"/>
    <mergeCell ref="A156:C156"/>
    <mergeCell ref="A157:C157"/>
    <mergeCell ref="A158:C158"/>
    <mergeCell ref="A159:C159"/>
    <mergeCell ref="A160:F160"/>
    <mergeCell ref="A149:C149"/>
    <mergeCell ref="A150:F150"/>
    <mergeCell ref="A151:C151"/>
    <mergeCell ref="A152:C152"/>
    <mergeCell ref="A153:C153"/>
    <mergeCell ref="C154:F154"/>
    <mergeCell ref="A143:C143"/>
    <mergeCell ref="A144:C144"/>
    <mergeCell ref="C145:F145"/>
    <mergeCell ref="C146:F146"/>
    <mergeCell ref="C147:F147"/>
    <mergeCell ref="A148:C148"/>
    <mergeCell ref="C137:F137"/>
    <mergeCell ref="C138:F138"/>
    <mergeCell ref="A139:C139"/>
    <mergeCell ref="A140:C140"/>
    <mergeCell ref="A141:F141"/>
    <mergeCell ref="A142:C142"/>
    <mergeCell ref="C131:F131"/>
    <mergeCell ref="A132:C132"/>
    <mergeCell ref="A133:C133"/>
    <mergeCell ref="A134:C134"/>
    <mergeCell ref="A135:C135"/>
    <mergeCell ref="A136:C136"/>
    <mergeCell ref="A124:C124"/>
    <mergeCell ref="A125:C125"/>
    <mergeCell ref="A126:C126"/>
    <mergeCell ref="C127:F127"/>
    <mergeCell ref="A129:C129"/>
    <mergeCell ref="A130:C130"/>
    <mergeCell ref="A118:C118"/>
    <mergeCell ref="A119:C119"/>
    <mergeCell ref="A120:C120"/>
    <mergeCell ref="C121:F121"/>
    <mergeCell ref="C122:F122"/>
    <mergeCell ref="A123:C123"/>
    <mergeCell ref="C112:F112"/>
    <mergeCell ref="A113:C113"/>
    <mergeCell ref="A114:C114"/>
    <mergeCell ref="C115:F115"/>
    <mergeCell ref="C116:F116"/>
    <mergeCell ref="C117:F117"/>
    <mergeCell ref="A106:F106"/>
    <mergeCell ref="A107:C107"/>
    <mergeCell ref="A108:C108"/>
    <mergeCell ref="A109:C109"/>
    <mergeCell ref="C110:F110"/>
    <mergeCell ref="C111:F111"/>
    <mergeCell ref="A98:C98"/>
    <mergeCell ref="A100:C100"/>
    <mergeCell ref="A101:C101"/>
    <mergeCell ref="A103:C103"/>
    <mergeCell ref="A104:C104"/>
    <mergeCell ref="A105:C105"/>
    <mergeCell ref="A92:C92"/>
    <mergeCell ref="C93:F93"/>
    <mergeCell ref="C94:F94"/>
    <mergeCell ref="C95:F95"/>
    <mergeCell ref="C96:F96"/>
    <mergeCell ref="A97:C97"/>
    <mergeCell ref="C86:F86"/>
    <mergeCell ref="A87:C87"/>
    <mergeCell ref="A88:C88"/>
    <mergeCell ref="A89:C89"/>
    <mergeCell ref="A90:C90"/>
    <mergeCell ref="A91:C91"/>
    <mergeCell ref="A80:F80"/>
    <mergeCell ref="A81:C81"/>
    <mergeCell ref="A82:C82"/>
    <mergeCell ref="A83:C83"/>
    <mergeCell ref="C84:F84"/>
    <mergeCell ref="C85:F85"/>
    <mergeCell ref="B74:F74"/>
    <mergeCell ref="B75:F75"/>
    <mergeCell ref="B76:D76"/>
    <mergeCell ref="B77:F77"/>
    <mergeCell ref="B78:E78"/>
    <mergeCell ref="B79:F79"/>
    <mergeCell ref="A68:F68"/>
    <mergeCell ref="B69:F69"/>
    <mergeCell ref="B70:F70"/>
    <mergeCell ref="B71:F71"/>
    <mergeCell ref="B72:F72"/>
    <mergeCell ref="B73:F73"/>
    <mergeCell ref="A54:C54"/>
    <mergeCell ref="A55:F55"/>
    <mergeCell ref="C59:F59"/>
    <mergeCell ref="A61:F61"/>
    <mergeCell ref="C65:F65"/>
    <mergeCell ref="A67:F67"/>
    <mergeCell ref="A47:F47"/>
    <mergeCell ref="A48:C48"/>
    <mergeCell ref="A49:C49"/>
    <mergeCell ref="A50:C50"/>
    <mergeCell ref="C51:F51"/>
    <mergeCell ref="C52:F52"/>
    <mergeCell ref="A40:C40"/>
    <mergeCell ref="A41:C41"/>
    <mergeCell ref="A42:C42"/>
    <mergeCell ref="C43:F43"/>
    <mergeCell ref="C44:F44"/>
    <mergeCell ref="A45:C45"/>
    <mergeCell ref="E19:E20"/>
    <mergeCell ref="A21:F21"/>
    <mergeCell ref="A34:C34"/>
    <mergeCell ref="A35:C35"/>
    <mergeCell ref="A36:C36"/>
    <mergeCell ref="C37:F37"/>
    <mergeCell ref="A38:C38"/>
    <mergeCell ref="A39:F39"/>
    <mergeCell ref="A28:C28"/>
    <mergeCell ref="A29:C29"/>
    <mergeCell ref="A30:C30"/>
    <mergeCell ref="C31:F31"/>
    <mergeCell ref="A32:C32"/>
    <mergeCell ref="A33:F33"/>
    <mergeCell ref="C558:F558"/>
    <mergeCell ref="C53:F53"/>
    <mergeCell ref="B10:F10"/>
    <mergeCell ref="B11:F11"/>
    <mergeCell ref="B12:F12"/>
    <mergeCell ref="B13:F13"/>
    <mergeCell ref="A14:F14"/>
    <mergeCell ref="A15:C15"/>
    <mergeCell ref="B2:J2"/>
    <mergeCell ref="B3:J3"/>
    <mergeCell ref="B5:C5"/>
    <mergeCell ref="A7:F7"/>
    <mergeCell ref="A8:F8"/>
    <mergeCell ref="B9:F9"/>
    <mergeCell ref="A22:C22"/>
    <mergeCell ref="A23:C23"/>
    <mergeCell ref="A24:C24"/>
    <mergeCell ref="C25:F25"/>
    <mergeCell ref="A26:C26"/>
    <mergeCell ref="A27:F27"/>
    <mergeCell ref="A16:C16"/>
    <mergeCell ref="A17:C17"/>
    <mergeCell ref="C18:F18"/>
    <mergeCell ref="A19:C1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9</vt:i4>
      </vt:variant>
    </vt:vector>
  </HeadingPairs>
  <TitlesOfParts>
    <vt:vector size="9" baseType="lpstr">
      <vt:lpstr>Naslovna strana</vt:lpstr>
      <vt:lpstr>Naslovna strana 1</vt:lpstr>
      <vt:lpstr>Račun prihoda</vt:lpstr>
      <vt:lpstr>Račun rashoda</vt:lpstr>
      <vt:lpstr>Račun zaduživanja</vt:lpstr>
      <vt:lpstr>Organizacijska</vt:lpstr>
      <vt:lpstr>Izvori financiranja - prihodi</vt:lpstr>
      <vt:lpstr>Izvori financiranja - rashodi</vt:lpstr>
      <vt:lpstr>Poseban dio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Crystal Decisions</dc:creator>
  <dc:description>Powered by Crystal</dc:description>
  <cp:lastModifiedBy>Vlatkica Silipetar</cp:lastModifiedBy>
  <cp:lastPrinted>2022-04-29T10:50:32Z</cp:lastPrinted>
  <dcterms:modified xsi:type="dcterms:W3CDTF">2022-06-10T07:46:42Z</dcterms:modified>
</cp:coreProperties>
</file>