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425" windowHeight="2160" firstSheet="6" activeTab="6"/>
  </bookViews>
  <sheets>
    <sheet name="1. Naslovna strana" sheetId="1" r:id="rId1"/>
    <sheet name="2. Račun prihoda" sheetId="2" r:id="rId2"/>
    <sheet name="3. Račun rashoda" sheetId="3" r:id="rId3"/>
    <sheet name="5. Račun zaduživanja" sheetId="4" r:id="rId4"/>
    <sheet name="5. Raspoloživa sredstva" sheetId="5" r:id="rId5"/>
    <sheet name="6. Organizacijska klasifikacija" sheetId="6" r:id="rId6"/>
    <sheet name="7. Posebni dio rashoda-proširen" sheetId="7" r:id="rId7"/>
    <sheet name="8. Izvori financiranja-prihodi" sheetId="8" r:id="rId8"/>
    <sheet name="9. Izvori financiranja-rashodi" sheetId="9" r:id="rId9"/>
    <sheet name="10. Plan razvojnih programa" sheetId="10" r:id="rId10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7" l="1"/>
  <c r="H80" i="7"/>
  <c r="G80" i="7"/>
  <c r="I79" i="7"/>
  <c r="H79" i="7"/>
  <c r="G79" i="7"/>
  <c r="I78" i="7"/>
  <c r="H78" i="7"/>
  <c r="G78" i="7"/>
  <c r="I77" i="7"/>
  <c r="H77" i="7"/>
  <c r="G77" i="7"/>
  <c r="I76" i="7"/>
  <c r="H76" i="7"/>
  <c r="G76" i="7"/>
  <c r="I75" i="7"/>
  <c r="H75" i="7"/>
  <c r="G75" i="7"/>
  <c r="I74" i="7"/>
  <c r="H74" i="7"/>
  <c r="G74" i="7"/>
  <c r="I73" i="7"/>
  <c r="H73" i="7"/>
  <c r="G73" i="7"/>
</calcChain>
</file>

<file path=xl/sharedStrings.xml><?xml version="1.0" encoding="utf-8"?>
<sst xmlns="http://schemas.openxmlformats.org/spreadsheetml/2006/main" count="3585" uniqueCount="1090">
  <si>
    <t>Ostvareno 2019.</t>
  </si>
  <si>
    <t>Planirano izvorno</t>
  </si>
  <si>
    <t>Planirano tekuće</t>
  </si>
  <si>
    <t>Ostvareno</t>
  </si>
  <si>
    <t>Ind.preth./
tek.god.</t>
  </si>
  <si>
    <t>Indeks</t>
  </si>
  <si>
    <t>(1)</t>
  </si>
  <si>
    <t>(2)</t>
  </si>
  <si>
    <t>(3)</t>
  </si>
  <si>
    <t>(4)</t>
  </si>
  <si>
    <t>(4/1)</t>
  </si>
  <si>
    <t>(4/3)</t>
  </si>
  <si>
    <t>A. RAČUN PRIHODA I RASHODA</t>
  </si>
  <si>
    <t>1. Prihodi</t>
  </si>
  <si>
    <t>2. Prihodi od prodaje nefinancijske imovine</t>
  </si>
  <si>
    <t>3. Rashodi poslovanja</t>
  </si>
  <si>
    <t>4. Rashodi za nefinancijsku imovinu</t>
  </si>
  <si>
    <t>5. Razlika - višak</t>
  </si>
  <si>
    <t>- višak prihoda iz prethodne godine</t>
  </si>
  <si>
    <t>6. Primici od financijske imovine i zaduživanja</t>
  </si>
  <si>
    <t>7. Izdaci za financijsku imovinu i otplate zajmova</t>
  </si>
  <si>
    <t>8. Neto zaduživanje</t>
  </si>
  <si>
    <t>9. RAZLIKA</t>
  </si>
  <si>
    <t>Sveukupno prihodi:</t>
  </si>
  <si>
    <t>Izvor fin.</t>
  </si>
  <si>
    <t>Broj konta</t>
  </si>
  <si>
    <t>Vrsta prihoda</t>
  </si>
  <si>
    <t xml:space="preserve">             (4)</t>
  </si>
  <si>
    <t xml:space="preserve">  (4/1)</t>
  </si>
  <si>
    <t xml:space="preserve">  (4/2)</t>
  </si>
  <si>
    <t>1,11,3,31,4,43,5,6,61</t>
  </si>
  <si>
    <t>6</t>
  </si>
  <si>
    <t>Prihodi poslovanja</t>
  </si>
  <si>
    <t>1</t>
  </si>
  <si>
    <t>61</t>
  </si>
  <si>
    <t>Prihodi od poreza</t>
  </si>
  <si>
    <t>611</t>
  </si>
  <si>
    <t>Porez i prirez na dohodak</t>
  </si>
  <si>
    <t>6111</t>
  </si>
  <si>
    <t>Porez i prirez na dohodak od nesa</t>
  </si>
  <si>
    <t>613</t>
  </si>
  <si>
    <t>Porezi na imovinu</t>
  </si>
  <si>
    <t>6131</t>
  </si>
  <si>
    <t>Stalni porezi na nepokretnu imovi</t>
  </si>
  <si>
    <t>6134</t>
  </si>
  <si>
    <t>Porez na nekretnine</t>
  </si>
  <si>
    <t>614</t>
  </si>
  <si>
    <t>Porezi na robu i usluge</t>
  </si>
  <si>
    <t>6142</t>
  </si>
  <si>
    <t>Porez na promet</t>
  </si>
  <si>
    <t>6145</t>
  </si>
  <si>
    <t>Porezi na korištenje dobara ili izv</t>
  </si>
  <si>
    <t>31,43,5,6</t>
  </si>
  <si>
    <t>63</t>
  </si>
  <si>
    <t xml:space="preserve">Pomoći iz inozemstva (darovnice) </t>
  </si>
  <si>
    <t>633</t>
  </si>
  <si>
    <t>Pomoći iz proračuna</t>
  </si>
  <si>
    <t>6331</t>
  </si>
  <si>
    <t>Tekuće pomoći proračunu iz drugi</t>
  </si>
  <si>
    <t>6332</t>
  </si>
  <si>
    <t>Kapitalne pomoći proračunu iz dru</t>
  </si>
  <si>
    <t>634</t>
  </si>
  <si>
    <t>Pomoći od izvanproračunskih kori</t>
  </si>
  <si>
    <t>6341</t>
  </si>
  <si>
    <t>Tekuće pomoći od izvanproračuns</t>
  </si>
  <si>
    <t>638</t>
  </si>
  <si>
    <t>Pomoći  temeljem prijenosa  EU s</t>
  </si>
  <si>
    <t>6382</t>
  </si>
  <si>
    <t>Kapitalne pomoći iz državnog pro</t>
  </si>
  <si>
    <t>4,43</t>
  </si>
  <si>
    <t>64</t>
  </si>
  <si>
    <t>Prihodi od imovine</t>
  </si>
  <si>
    <t>641</t>
  </si>
  <si>
    <t>Prihodi od financijske imovine</t>
  </si>
  <si>
    <t>6413</t>
  </si>
  <si>
    <t>Kamate na oročena sredstva i dep</t>
  </si>
  <si>
    <t>642</t>
  </si>
  <si>
    <t>Prihodi od nefinancijske imovine</t>
  </si>
  <si>
    <t>6421</t>
  </si>
  <si>
    <t>Naknade za koncesije</t>
  </si>
  <si>
    <t>6422</t>
  </si>
  <si>
    <t xml:space="preserve">Prihodi od zakupa i iznajmljivanja </t>
  </si>
  <si>
    <t>6423</t>
  </si>
  <si>
    <t>Naknada za korištenje nefinancijs</t>
  </si>
  <si>
    <t>6429</t>
  </si>
  <si>
    <t>Ostali prihodi od nefinancijske imo</t>
  </si>
  <si>
    <t>65</t>
  </si>
  <si>
    <t>Prihodi od upravnih i administrativ</t>
  </si>
  <si>
    <t>651</t>
  </si>
  <si>
    <t>Upravne i administrativne pristojb</t>
  </si>
  <si>
    <t>6512</t>
  </si>
  <si>
    <t>Županijske, gradske i općinske pri</t>
  </si>
  <si>
    <t>652</t>
  </si>
  <si>
    <t>Prihodi po posebnim propisima</t>
  </si>
  <si>
    <t>6522</t>
  </si>
  <si>
    <t>Prihodi vodnog gospodarstva</t>
  </si>
  <si>
    <t>6524</t>
  </si>
  <si>
    <t>Doprinosi za šume</t>
  </si>
  <si>
    <t>6526</t>
  </si>
  <si>
    <t>Ostali nespomenuti prihodi</t>
  </si>
  <si>
    <t>653</t>
  </si>
  <si>
    <t>Komunalni doprinosi i naknade</t>
  </si>
  <si>
    <t>6531</t>
  </si>
  <si>
    <t>Komunalni doprinosi</t>
  </si>
  <si>
    <t>6532</t>
  </si>
  <si>
    <t>Komunalne naknade</t>
  </si>
  <si>
    <t>3,31,6,61</t>
  </si>
  <si>
    <t>66</t>
  </si>
  <si>
    <t>Prihodi od prodaje proizvoda i rob</t>
  </si>
  <si>
    <t>661</t>
  </si>
  <si>
    <t>6615</t>
  </si>
  <si>
    <t>Prihodi od pruženih usluga</t>
  </si>
  <si>
    <t>663</t>
  </si>
  <si>
    <t>Donacije od pravnih i fizičkih osob</t>
  </si>
  <si>
    <t>6631</t>
  </si>
  <si>
    <t>Tekuće donacije</t>
  </si>
  <si>
    <t>68</t>
  </si>
  <si>
    <t>Kazne, upravne mjere i ostali prih</t>
  </si>
  <si>
    <t>681</t>
  </si>
  <si>
    <t>Kazne i upravne mjere</t>
  </si>
  <si>
    <t>683</t>
  </si>
  <si>
    <t>Ostali prihodi</t>
  </si>
  <si>
    <t>6831</t>
  </si>
  <si>
    <t>7</t>
  </si>
  <si>
    <t>Prihodi od prodaje nefinancijske i</t>
  </si>
  <si>
    <t>71</t>
  </si>
  <si>
    <t xml:space="preserve">Prihodi od prodaje neproizvedene </t>
  </si>
  <si>
    <t>711</t>
  </si>
  <si>
    <t>Prihodi od prodaje materijalne im</t>
  </si>
  <si>
    <t>7111</t>
  </si>
  <si>
    <t>Zemljište</t>
  </si>
  <si>
    <t>8,81</t>
  </si>
  <si>
    <t>8</t>
  </si>
  <si>
    <t>Primici od financijske imovine i za</t>
  </si>
  <si>
    <t>81</t>
  </si>
  <si>
    <t>Primljene otplate glavnica danih z</t>
  </si>
  <si>
    <t>816</t>
  </si>
  <si>
    <t xml:space="preserve">Primici (povrati) glavnice zajmova </t>
  </si>
  <si>
    <t>8163</t>
  </si>
  <si>
    <t>Povrat zajmova poljoprivredne sje</t>
  </si>
  <si>
    <t>83</t>
  </si>
  <si>
    <t xml:space="preserve">Primici od prodaje dionica i udjela </t>
  </si>
  <si>
    <t>832</t>
  </si>
  <si>
    <t>84</t>
  </si>
  <si>
    <t>Primici od zaduživanja</t>
  </si>
  <si>
    <t>842</t>
  </si>
  <si>
    <t>Primljeni krediti i zajmovi od kred</t>
  </si>
  <si>
    <t>844</t>
  </si>
  <si>
    <t>8443</t>
  </si>
  <si>
    <t>Primljeni krediti od tuzemnih kred</t>
  </si>
  <si>
    <t>922</t>
  </si>
  <si>
    <t>Višak prihoda iz prethodnih godin</t>
  </si>
  <si>
    <t>Sveukupno rashodi:</t>
  </si>
  <si>
    <t>Vrsta rashoda i izdataka</t>
  </si>
  <si>
    <t xml:space="preserve">           (4)</t>
  </si>
  <si>
    <t>1,3,4,5,6,7,8,81</t>
  </si>
  <si>
    <t>3</t>
  </si>
  <si>
    <t>Rashodi poslovanja</t>
  </si>
  <si>
    <t>1,4,5</t>
  </si>
  <si>
    <t>31</t>
  </si>
  <si>
    <t>Rashodi za zaposlene</t>
  </si>
  <si>
    <t>311</t>
  </si>
  <si>
    <t>Plaće (Bruto)</t>
  </si>
  <si>
    <t>3111</t>
  </si>
  <si>
    <t>Plaće za redovan rad</t>
  </si>
  <si>
    <t>3113</t>
  </si>
  <si>
    <t>Plaće za prekovremeni rad</t>
  </si>
  <si>
    <t>312</t>
  </si>
  <si>
    <t>Ostali rashodi za zaposlene</t>
  </si>
  <si>
    <t>3121</t>
  </si>
  <si>
    <t>313</t>
  </si>
  <si>
    <t>Doprinosi na plaće</t>
  </si>
  <si>
    <t>3132</t>
  </si>
  <si>
    <t>Doprinosi za obvezno zdravstveno osiguranje</t>
  </si>
  <si>
    <t>3133</t>
  </si>
  <si>
    <t>Doprinosi za obvezno osiguranje u slučaju nezaposlenosti</t>
  </si>
  <si>
    <t>1,3,4,5,6,7,8</t>
  </si>
  <si>
    <t>32</t>
  </si>
  <si>
    <t>Materijalni rashodi</t>
  </si>
  <si>
    <t>321</t>
  </si>
  <si>
    <t>Naknade troškova zaposlenima</t>
  </si>
  <si>
    <t>3211</t>
  </si>
  <si>
    <t>Službena putovanja</t>
  </si>
  <si>
    <t>3212</t>
  </si>
  <si>
    <t>Naknade za prijevoz</t>
  </si>
  <si>
    <t>3213</t>
  </si>
  <si>
    <t>Stručno usavršavanje zaposlenika</t>
  </si>
  <si>
    <t>322</t>
  </si>
  <si>
    <t>Rashodi za materijal i energiju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</si>
  <si>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</si>
  <si>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</si>
  <si>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</si>
  <si>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</si>
  <si>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</si>
  <si>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</si>
  <si>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</si>
  <si>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Materijal i dijelovi za tekuće i investicijsko održavanje opreme</t>
  </si>
  <si>
    <t>3225</t>
  </si>
  <si>
    <t>Sitni inventar i auto gume</t>
  </si>
  <si>
    <t>3227</t>
  </si>
  <si>
    <t>Službena, radna i zaštitna odjeća i obuća</t>
  </si>
  <si>
    <t>323</t>
  </si>
  <si>
    <t>Rashodi za usluge</t>
  </si>
  <si>
    <t>3231</t>
  </si>
  <si>
    <t>Usluge telefona, pošte i prijevoza</t>
  </si>
  <si>
    <t>3232</t>
  </si>
  <si>
    <t>Usluge tekućeg i investicijskog održavanja opreme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</si>
  <si>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</si>
  <si>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</si>
  <si>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</si>
  <si>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</si>
  <si>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</si>
  <si>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</si>
  <si>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</si>
  <si>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</si>
  <si>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</si>
  <si>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Odvj. usluge, ug. o djelu, javni bilježnik i ostale usluge</t>
  </si>
  <si>
    <t>3238</t>
  </si>
  <si>
    <t>Računalne usluge</t>
  </si>
  <si>
    <t>3239</t>
  </si>
  <si>
    <t>Ostale usluge</t>
  </si>
  <si>
    <t>324</t>
  </si>
  <si>
    <t>Stručno osposobljavanje bez zasnivanja radnog odnosa</t>
  </si>
  <si>
    <t>3241</t>
  </si>
  <si>
    <t>Stručno osposoblj. bez zasniv. radnog odnosa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</si>
  <si>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</si>
  <si>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</si>
  <si>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</si>
  <si>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</si>
  <si>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</si>
  <si>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</si>
  <si>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</si>
  <si>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</si>
  <si>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3295</t>
  </si>
  <si>
    <t>Pristojbe i naknade</t>
  </si>
  <si>
    <t>3299</t>
  </si>
  <si>
    <t>1,43,6</t>
  </si>
  <si>
    <t>34</t>
  </si>
  <si>
    <t>Financijski rashodi</t>
  </si>
  <si>
    <t>342</t>
  </si>
  <si>
    <t>Kamate za primljene kredite i zajmove</t>
  </si>
  <si>
    <t>3423</t>
  </si>
  <si>
    <t>Kamate za primljene kredite i zajmove od kreditnih i ostalih financijskih institucija izvan javnog sektora</t>
  </si>
  <si>
    <t>343</t>
  </si>
  <si>
    <t>Ostali financijski rashodi</t>
  </si>
  <si>
    <t>3431</t>
  </si>
  <si>
    <t>Bankarske usluge i usluge platnog prometa</t>
  </si>
  <si>
    <t>3433</t>
  </si>
  <si>
    <t>Zatezne kamate</t>
  </si>
  <si>
    <t>3434</t>
  </si>
  <si>
    <t>Ostali nespomenuti financijski rashodi</t>
  </si>
  <si>
    <t>1,3,4,7,8</t>
  </si>
  <si>
    <t>35</t>
  </si>
  <si>
    <t>Subvencije</t>
  </si>
  <si>
    <t>351</t>
  </si>
  <si>
    <t>Subvencije trgovačkim društvima u javnom sektoru</t>
  </si>
  <si>
    <t>3512</t>
  </si>
  <si>
    <t>352</t>
  </si>
  <si>
    <t>3522</t>
  </si>
  <si>
    <t>Subvencije trgovačkim društvima izvan javnog sektora</t>
  </si>
  <si>
    <t>3523</t>
  </si>
  <si>
    <t>Subvencije poljoprivrednicima i obrtnicima</t>
  </si>
  <si>
    <t>1,4,5,8</t>
  </si>
  <si>
    <t>36</t>
  </si>
  <si>
    <t>Pomoći dane unutar općeg proračuna</t>
  </si>
  <si>
    <t>363</t>
  </si>
  <si>
    <t>Pomoći unutar općeg proračuna</t>
  </si>
  <si>
    <t>3631</t>
  </si>
  <si>
    <t>Tekuće pomoći unutar općeg proračuna</t>
  </si>
  <si>
    <t>1,4</t>
  </si>
  <si>
    <t>37</t>
  </si>
  <si>
    <t>Naknade građanima i kućanstvima na temelju osiguranja i druge naknade</t>
  </si>
  <si>
    <t>372</t>
  </si>
  <si>
    <t>Ostale naknade građanima i kućanstvima iz proračuna</t>
  </si>
  <si>
    <t>3721</t>
  </si>
  <si>
    <t>Naknade građanima i kućanstvima u novcu</t>
  </si>
  <si>
    <t>3722</t>
  </si>
  <si>
    <t>Naknade građanima i kućanstvima u naravi</t>
  </si>
  <si>
    <t>1,4,5,6,8,81</t>
  </si>
  <si>
    <t>38</t>
  </si>
  <si>
    <t>Ostali rashodi</t>
  </si>
  <si>
    <t>381</t>
  </si>
  <si>
    <t>3811</t>
  </si>
  <si>
    <t>Tekuće donacije u novcu</t>
  </si>
  <si>
    <t>382</t>
  </si>
  <si>
    <t>Kapitalna pomoć</t>
  </si>
  <si>
    <t>3822</t>
  </si>
  <si>
    <t>Kapitalne donacije građanima i kućanstvima</t>
  </si>
  <si>
    <t>385</t>
  </si>
  <si>
    <t>Nepredviđeni rashodi do visine proračunske pričuve</t>
  </si>
  <si>
    <t>386</t>
  </si>
  <si>
    <t>Kapitalne pomoći</t>
  </si>
  <si>
    <t>1,4,5,6,7,8</t>
  </si>
  <si>
    <t>4</t>
  </si>
  <si>
    <t>Rashodi za nabavu nefinancijske imovine</t>
  </si>
  <si>
    <t>4,6,7,8</t>
  </si>
  <si>
    <t>41</t>
  </si>
  <si>
    <t>Rashodi za nabavu neproizvedene dugotrajne imovine</t>
  </si>
  <si>
    <t>411</t>
  </si>
  <si>
    <t>Materijalna imovina - prirodna bogatstva</t>
  </si>
  <si>
    <t>4111</t>
  </si>
  <si>
    <t>Zemljište - nasljedstva</t>
  </si>
  <si>
    <t>412</t>
  </si>
  <si>
    <t>Nematerijalna imovina</t>
  </si>
  <si>
    <t>42</t>
  </si>
  <si>
    <t>Rashodi za nabavu proizvedene dugotrajne imovine</t>
  </si>
  <si>
    <t>421</t>
  </si>
  <si>
    <t>Građevinski objekti</t>
  </si>
  <si>
    <t>4213</t>
  </si>
  <si>
    <t>Ceste, željeznice i ostali prometni objekti</t>
  </si>
  <si>
    <t>4214</t>
  </si>
  <si>
    <t>Ostali građevinski objekti</t>
  </si>
  <si>
    <t>422</t>
  </si>
  <si>
    <t>Postrojenja i oprema</t>
  </si>
  <si>
    <t>4221</t>
  </si>
  <si>
    <t>Uredska oprema i namještaj</t>
  </si>
  <si>
    <t>4223</t>
  </si>
  <si>
    <t>Oprema za održavanje i zaštitu</t>
  </si>
  <si>
    <t>4227</t>
  </si>
  <si>
    <t>Uređaji, strojevi i oprema za ostale namjene</t>
  </si>
  <si>
    <t>426</t>
  </si>
  <si>
    <t>Nematerijalna proizvedena imovina</t>
  </si>
  <si>
    <t>4262</t>
  </si>
  <si>
    <t>Ulaganja u računalne programe</t>
  </si>
  <si>
    <t>4264</t>
  </si>
  <si>
    <t>Ostala nematerijalna proizvedena imovina</t>
  </si>
  <si>
    <t>1,5,8</t>
  </si>
  <si>
    <t>45</t>
  </si>
  <si>
    <t>Rashodi za dodatna ulaganja na nefinancijskoj imovini</t>
  </si>
  <si>
    <t>451</t>
  </si>
  <si>
    <t>Dodatna ulaganja na građevinskim objektima</t>
  </si>
  <si>
    <t>4511</t>
  </si>
  <si>
    <t>5</t>
  </si>
  <si>
    <t>Izdaci za financijsku imovinu i otplate zajmova</t>
  </si>
  <si>
    <t>51</t>
  </si>
  <si>
    <t>Izdaci za dane zajmove i depozite</t>
  </si>
  <si>
    <t>516</t>
  </si>
  <si>
    <t>Izdaci za dane zajmove trgovačkim društvima i obrtnicima izvan javnog sektora</t>
  </si>
  <si>
    <t>5163</t>
  </si>
  <si>
    <t>Dani zajmovi tuzemnim trgovačkim društvima izvan javnog sektora</t>
  </si>
  <si>
    <t>54</t>
  </si>
  <si>
    <t>Izdaci za otplatu glavnice primljenih kredita i zajmova</t>
  </si>
  <si>
    <t>544</t>
  </si>
  <si>
    <t>Otplata glavnice primljenih kredita i zajmova od kreditnih i ostalih financijskih institucija izvan javnog sektora</t>
  </si>
  <si>
    <t>5443</t>
  </si>
  <si>
    <t>Otplata glavnice primljenih kredita od tuzemnih kreditnih institucija izvan javnog sektora</t>
  </si>
  <si>
    <t>Račun zaduživanja/financiranja</t>
  </si>
  <si>
    <t xml:space="preserve"> Za razdoblje od 01.01.2020. do 30.06.2020.</t>
  </si>
  <si>
    <t>Primici od financijske imovine i zaduživanja</t>
  </si>
  <si>
    <t>Primljene otplate glavnica danih zajmova i povrati depozita</t>
  </si>
  <si>
    <t>Primici (povrati) glavnice zajmova danih trgovačkim društvima i obrtnicima izvan javnog sektora</t>
  </si>
  <si>
    <t>Povrat zajmova poljoprivredne sjetve</t>
  </si>
  <si>
    <t>Primici od prodaje dionica i udjela u glavnici</t>
  </si>
  <si>
    <t>Primici od prodaje dionica i udjela u glavnici trgovačkih društava u javnom sektoru</t>
  </si>
  <si>
    <t>Primljeni krediti i zajmovi od kreditnih i ostalih financijskih institucija u javnom sektoru</t>
  </si>
  <si>
    <t>Primljeni krediti i zajmovi od kreditnih i ostalih financijskih institucija izvan javnog sektora</t>
  </si>
  <si>
    <t>Primljeni krediti od tuzemnih kreditnih institucija izvan javnog sektora</t>
  </si>
  <si>
    <t>Raspoloživa sredstva iz prethodne godine</t>
  </si>
  <si>
    <t>Višak prihoda iz prethodnih godina</t>
  </si>
  <si>
    <t>Izvršenje po organizacijskoj klasifikaciji za 2020.god.</t>
  </si>
  <si>
    <t xml:space="preserve">  (3/2)</t>
  </si>
  <si>
    <t>Razdjel: 001, PREDSTAVNIČKA I IZVRŠNA TIJELA</t>
  </si>
  <si>
    <t>Glava: 01, PREDSTAVNIČKA I IZVRŠNA TIJELA</t>
  </si>
  <si>
    <t>Razdjel: 002, JEDINSTVENI UPRAVNI ODJEL</t>
  </si>
  <si>
    <t>Glava: 02, JEDINSTVENI UPRAVNI ODJEL</t>
  </si>
  <si>
    <t>Korisnik: 26188, DJEČJI VRTIĆ PROLJEĆE</t>
  </si>
  <si>
    <t>UKUPNO:</t>
  </si>
  <si>
    <t>(3/2)</t>
  </si>
  <si>
    <t>Rashodi/izdaci po proračunskim klasifikacijama za 2020.god.raspoređuju se:</t>
  </si>
  <si>
    <t>Ukupno rashodi/izdaci:</t>
  </si>
  <si>
    <t>Pozicija</t>
  </si>
  <si>
    <t>Klasifikacija</t>
  </si>
  <si>
    <t>Izvor financiranja</t>
  </si>
  <si>
    <t>1,Opći prihodi i primici</t>
  </si>
  <si>
    <t>4,Prihodi za posebne namjene</t>
  </si>
  <si>
    <t>5, Pomoći</t>
  </si>
  <si>
    <t>6,Donacije</t>
  </si>
  <si>
    <t>8,Namjenski primici</t>
  </si>
  <si>
    <t>Program: 1001, PREDSTAVNIČKA I IZVRŠNA TIJELA</t>
  </si>
  <si>
    <t>Aktivnost: A100101, Naknade za rad predstavn., izvršnih i radnih tije</t>
  </si>
  <si>
    <t>12</t>
  </si>
  <si>
    <t>01</t>
  </si>
  <si>
    <t>Izvor financiranja: 1, Opći prihodi i primici</t>
  </si>
  <si>
    <t>Aktivnost: A100102, Naknade političkim strankama</t>
  </si>
  <si>
    <t>13</t>
  </si>
  <si>
    <t>Aktivnost: A100103, Dan Općine</t>
  </si>
  <si>
    <t>15</t>
  </si>
  <si>
    <t>Aktivnost: A100104, Velika i Mala Gospa</t>
  </si>
  <si>
    <t>14</t>
  </si>
  <si>
    <t>Izvor financiranja: 6, Donacije</t>
  </si>
  <si>
    <t>Aktivnost: A100105, Održavanje izbora</t>
  </si>
  <si>
    <t>17</t>
  </si>
  <si>
    <t>Izvor financiranja: 5, Pomoći</t>
  </si>
  <si>
    <t>Aktivnost: A100106, Proračunska pričuva</t>
  </si>
  <si>
    <t>89</t>
  </si>
  <si>
    <t>Izvor financiranja: 4, Prihodi za posebne namjene</t>
  </si>
  <si>
    <t>Aktivnost: A100110, Otplata zajmova</t>
  </si>
  <si>
    <t>Izvor financiranja: 8, Namjenski primici</t>
  </si>
  <si>
    <t>Aktivnost: A100111, Nagrada za ostvarena postignuća</t>
  </si>
  <si>
    <t>7,Prih od pr. zam nef im. i nak. s naslova os</t>
  </si>
  <si>
    <t>Program: 1002, JEDINSTVENI UPRAVNI ODJEL</t>
  </si>
  <si>
    <t>Aktivnost: A100201, Materijalni rashodi i rashodi za usluge</t>
  </si>
  <si>
    <t>19,20,33</t>
  </si>
  <si>
    <t>19</t>
  </si>
  <si>
    <t>20,33</t>
  </si>
  <si>
    <t>20</t>
  </si>
  <si>
    <t>33</t>
  </si>
  <si>
    <t>Ostale usluge - geodet., katast. i ostale</t>
  </si>
  <si>
    <t>Aktivnost: A100202, Rashodi za zaposlene</t>
  </si>
  <si>
    <t>101,21,22,23,24,25,26</t>
  </si>
  <si>
    <t>21,22</t>
  </si>
  <si>
    <t>21</t>
  </si>
  <si>
    <t>22</t>
  </si>
  <si>
    <t>101,23,24,25</t>
  </si>
  <si>
    <t>23</t>
  </si>
  <si>
    <t>24</t>
  </si>
  <si>
    <t>101</t>
  </si>
  <si>
    <t>25</t>
  </si>
  <si>
    <t>26</t>
  </si>
  <si>
    <t>Aktivnost: A100203, Rashodi za zaposlene - plaće</t>
  </si>
  <si>
    <t>Kapitalni projekt: K100201, Izdaci za postrojenja i opremu</t>
  </si>
  <si>
    <t>36,36</t>
  </si>
  <si>
    <t>01,01</t>
  </si>
  <si>
    <t>Tekući projekt: T100201, Računalni programi</t>
  </si>
  <si>
    <t>112</t>
  </si>
  <si>
    <t>Tekući projekt: T100202, E-računi</t>
  </si>
  <si>
    <t>Program: 1004, ORGANIZIRANJE I PROVOĐENJE ZAŠTITE I SPAŠAVANJA</t>
  </si>
  <si>
    <t>Aktivnost: A100401, Osnovna djelatnost zaštite od požara (VZO)</t>
  </si>
  <si>
    <t>03</t>
  </si>
  <si>
    <t>Aktivnost: A100402, Civilna zaštita</t>
  </si>
  <si>
    <t>39</t>
  </si>
  <si>
    <t>Aktivnost: A100403, Hrvatska gorska služba spašavanja</t>
  </si>
  <si>
    <t>102,109</t>
  </si>
  <si>
    <t>Program: 1005, ODRŽAVANJE KOMUNALNE INFRASTRUKTURE</t>
  </si>
  <si>
    <t>Aktivnost: A100501, Tekuće održavanje nerazvrstanih cesta</t>
  </si>
  <si>
    <t>06</t>
  </si>
  <si>
    <t>Izvor financiranja: 7, Prih od pr. zam nef im. i nak. s naslova os</t>
  </si>
  <si>
    <t>Aktivnost: A100502, Održavanje javnih zelenih površina</t>
  </si>
  <si>
    <t>70</t>
  </si>
  <si>
    <t>Aktivnost: A100503, Održavanje javne rasvjete</t>
  </si>
  <si>
    <t>35,69</t>
  </si>
  <si>
    <t>69</t>
  </si>
  <si>
    <t>Aktivnost: A100504, Održavanje groblja i objekata na groblju</t>
  </si>
  <si>
    <t>Aktivnost: A100505, Zimska služba</t>
  </si>
  <si>
    <t>67</t>
  </si>
  <si>
    <t>Aktivnost: A100506, Odvodnja atmosferskih voda (mali građev. radovi)</t>
  </si>
  <si>
    <t>Aktivnost: A100507, Hortikul. održav. parkova i groblja</t>
  </si>
  <si>
    <t>72</t>
  </si>
  <si>
    <t>Aktivnost: A100508, Natječaji i oglasi</t>
  </si>
  <si>
    <t>73</t>
  </si>
  <si>
    <t>Aktivnost: A100509, Uređenje dvorišta i parkirališta ispred zgrade Općine</t>
  </si>
  <si>
    <t>Program: 1006, RAZVOJ I SIGURNOST PROMETA</t>
  </si>
  <si>
    <t>Kapitalni projekt: K100601, Izgrad. i asf. cesta, nogost., trg., par., raskr.</t>
  </si>
  <si>
    <t>85</t>
  </si>
  <si>
    <t>04,049</t>
  </si>
  <si>
    <t>04</t>
  </si>
  <si>
    <t>Kapitalni projekt: K100602, Izgradnja javne rasvjete</t>
  </si>
  <si>
    <t>79</t>
  </si>
  <si>
    <t>04,0435</t>
  </si>
  <si>
    <t>Kapitalni projekt: K100603, Izgradnja groblja</t>
  </si>
  <si>
    <t>Kapitalni projekt: K100605, Projekt rekonstrukcije - energetske obnove sustava javne rasvjete Općine Kloštar Ivanić</t>
  </si>
  <si>
    <t>Tekući projekt: T100601, Sanacija klizišta u Kloštar Ivaniću</t>
  </si>
  <si>
    <t>01,0451</t>
  </si>
  <si>
    <t>0451</t>
  </si>
  <si>
    <t>Program: 1007, POTPORA POLJOPRIVREDI</t>
  </si>
  <si>
    <t>Aktivnost: A100701, Financ. (kreditiranje) proljetne sjetve</t>
  </si>
  <si>
    <t>Tekući projekt: T100703, Subvenc. premije osiguranja u poljoprivredi</t>
  </si>
  <si>
    <t>29</t>
  </si>
  <si>
    <t>Subvencije poljoprivredenicima</t>
  </si>
  <si>
    <t>Tekući projekt: T100704, Suf. trošk. umj. osjemenj. krava plotkinja</t>
  </si>
  <si>
    <t>27</t>
  </si>
  <si>
    <t>Tekući projekt: T100705, Subvenc. stručnog osposobljavanja u poljop.</t>
  </si>
  <si>
    <t>113</t>
  </si>
  <si>
    <t>Tekući projekt: T100706, Sufinanc. kontrole mliječnosti krava</t>
  </si>
  <si>
    <t>Tekući projekt: T100707, Subv. uzgojno-selekc. rada pasmine konja Hrv. posavac i Hrv. hladno</t>
  </si>
  <si>
    <t>Tekući projekt: T100708, Financ. sredstva poljoprivrednim udrugama</t>
  </si>
  <si>
    <t>Tekući projekt: T100709, Održavanje poljoprivr. infrastrukture</t>
  </si>
  <si>
    <t>Tekući projekt: T100711, Sufinanc. troškova umjetnog osjemenjivanja krmača</t>
  </si>
  <si>
    <t>Tekući projekt: T100713, Održavanje vage na sajmu</t>
  </si>
  <si>
    <t>Tekući projekt: T100714, Sufinanciranje kupnje sjemena djeteline i DTS</t>
  </si>
  <si>
    <t>Tekući projekt: T100715, Sufinanciranje ranog utvrđivanja bređosti krava</t>
  </si>
  <si>
    <t>04,0421</t>
  </si>
  <si>
    <t>Tekući projekt: T100716, Sufinanciranje markice za telad</t>
  </si>
  <si>
    <t>Tekući projekt: T100717, Financiranje ultrazvuka krava nakon trećeg pripusta</t>
  </si>
  <si>
    <t>0421</t>
  </si>
  <si>
    <t>Program: 1008, JAČANJE GOSPODARSTVA</t>
  </si>
  <si>
    <t>Tekući projekt: T100801, Subvenc. obrtnicima, malim i srednjim poduzetn.</t>
  </si>
  <si>
    <t>Tekući projekt: T100803, Subvencija kamata po kreditima poduzetnicima</t>
  </si>
  <si>
    <t>Tekući projekt: T100804, Potpora novoosnovanim tvrtkama i obrtima kroz oslobođenje od plaćanja komunalne naknade na vrijeme od godinu dana</t>
  </si>
  <si>
    <t>04,0411</t>
  </si>
  <si>
    <t>Tekući projekt: T100805, Turistička zajednica Općine Kloštar Ivanić</t>
  </si>
  <si>
    <t>Program: 1009, UPRAVLJANJE IMOVINOM</t>
  </si>
  <si>
    <t>Aktivnost: A100901, Održavanje zgrada za redovno korištenje</t>
  </si>
  <si>
    <t>74,75</t>
  </si>
  <si>
    <t>74</t>
  </si>
  <si>
    <t>75</t>
  </si>
  <si>
    <t>Aktivnost: A100904, Legalizacija komunalne infrastrukture i objekata</t>
  </si>
  <si>
    <t>Aktivnost: A100905, Konzultantske usluge za Ivaplin</t>
  </si>
  <si>
    <t>Kapitalni projekt: K100901, Izgr. i dodatna ulag. na zgradama (adapt.druš.dom</t>
  </si>
  <si>
    <t>80</t>
  </si>
  <si>
    <t>Kapitalni projekt: K100902, Projektna dokumentacija i nadzor</t>
  </si>
  <si>
    <t>Kapitalni projekt: K100904, Energetska obnova zgrada JLS</t>
  </si>
  <si>
    <t>Program: 1010, PREDŠKOLSKI ODGOJ - DJEČJI VRTIĆ</t>
  </si>
  <si>
    <t>Aktivnost: A101003, Sufinac. boravka djece u drugim vrtićima</t>
  </si>
  <si>
    <t>09</t>
  </si>
  <si>
    <t>Aktivnost: A101001, Program predškolskog odgoja</t>
  </si>
  <si>
    <t>45,46,47,48,49,50,51,52</t>
  </si>
  <si>
    <t>09,0911</t>
  </si>
  <si>
    <t>45,46,47</t>
  </si>
  <si>
    <t>45,45</t>
  </si>
  <si>
    <t>09,09,0911,0911</t>
  </si>
  <si>
    <t>Izvor financiranja: 11, Opći prihodi i primici</t>
  </si>
  <si>
    <t>46,46</t>
  </si>
  <si>
    <t>Izvor financiranja: 43, Ostali prihodi za posebne namjene</t>
  </si>
  <si>
    <t>46</t>
  </si>
  <si>
    <t>47,47</t>
  </si>
  <si>
    <t>48,49,50,51</t>
  </si>
  <si>
    <t>48</t>
  </si>
  <si>
    <t>49</t>
  </si>
  <si>
    <t>Izvor financiranja: 31, Vlastiti prihodi</t>
  </si>
  <si>
    <t>50</t>
  </si>
  <si>
    <t>09,09</t>
  </si>
  <si>
    <t>52</t>
  </si>
  <si>
    <t>Program: 1011, OSNOVNO, SREDNJEŠKOLSKO I OSTALO OBRAZOVANJE</t>
  </si>
  <si>
    <t>Aktivnost: A101101, Sufin. troškova prijevoza studenata</t>
  </si>
  <si>
    <t>58</t>
  </si>
  <si>
    <t>Aktivnost: A101102, Tekuće donacije u novcu osnovnoj školi</t>
  </si>
  <si>
    <t>56</t>
  </si>
  <si>
    <t>Aktivnost: A101103, Sufinanciranje škole plivanja</t>
  </si>
  <si>
    <t>104</t>
  </si>
  <si>
    <t>09,0912</t>
  </si>
  <si>
    <t>Aktivnost: A101104, Stipendije u novcu</t>
  </si>
  <si>
    <t>57</t>
  </si>
  <si>
    <t>Aktivnost: A101105, Nabava udžbenika za O.Š. braće Radić</t>
  </si>
  <si>
    <t>Aktivnost: A101106, Produženi boravak u O.Š. braće Radić</t>
  </si>
  <si>
    <t>Program: 1012, SOCIJALNA SKRB</t>
  </si>
  <si>
    <t>Aktivnost: A101201, Jednokr. novč. pomoći roditeljima - novorođenčad</t>
  </si>
  <si>
    <t>Aktivnost: A101202, Pomoć za stanovanje, jednokratne pomoći</t>
  </si>
  <si>
    <t>59</t>
  </si>
  <si>
    <t>10</t>
  </si>
  <si>
    <t>Aktivnost: A101203, Podmirenje troš - drva za ogrijev</t>
  </si>
  <si>
    <t>60</t>
  </si>
  <si>
    <t>Aktivnost: A101204, Jednokr. pomoć umirovljen. i nezaposlenima - bož.</t>
  </si>
  <si>
    <t>Aktivnost: A101205, Ost. izdaci za human. djela i  novčane pomoći po odluci načelnika</t>
  </si>
  <si>
    <t>60,64</t>
  </si>
  <si>
    <t>60,60</t>
  </si>
  <si>
    <t>10,10</t>
  </si>
  <si>
    <t>Aktivnost: A101206, Tekuće donac. u novcu grad. druš. Crvenog križa</t>
  </si>
  <si>
    <t>62</t>
  </si>
  <si>
    <t>Aktivnost: A101207, Podmirenje pogrebnih troškova</t>
  </si>
  <si>
    <t>Aktivnost: A101208, Trošak ljetovanja učenika u socijalnoj potrebi i osoba s posebnim potrebama</t>
  </si>
  <si>
    <t>Aktivnost: A101209, Školska kuhinja - podmirenje toplog obroka učenicima</t>
  </si>
  <si>
    <t>09,10</t>
  </si>
  <si>
    <t>Aktivnost: A101210, Financiranje udruga u okviru socijale</t>
  </si>
  <si>
    <t>Aktivnost: A101211, Prigodna pomoć socijalno ugroženim, starim osobama i umirovljenicima</t>
  </si>
  <si>
    <t>Aktivnost: A101212, Projekt "Zaželi"</t>
  </si>
  <si>
    <t>1070</t>
  </si>
  <si>
    <t>Program: 1013, ZAŠTITA, OČUVANJE I UNAPREĐENJE ZDRAVLJA</t>
  </si>
  <si>
    <t>Aktivnost: A101301, Deratizacija i dezinsekcija</t>
  </si>
  <si>
    <t>40</t>
  </si>
  <si>
    <t>07</t>
  </si>
  <si>
    <t>Aktivnost: A101303, Sanitarno higijeničarski poslovi (izlov pasa i sl</t>
  </si>
  <si>
    <t>28</t>
  </si>
  <si>
    <t>Aktivnost: A101304, Subvencija kastracije i sterilizac. pasa i mačaka</t>
  </si>
  <si>
    <t>125</t>
  </si>
  <si>
    <t>Aktivnost: A101305, Prijevoz pokojnika na obdukciju</t>
  </si>
  <si>
    <t>Program: 1014, RAZVOJ SPORTA I REKREACIJE</t>
  </si>
  <si>
    <t>Aktivnost: A101401, Program javnih potreba u sportu</t>
  </si>
  <si>
    <t>08</t>
  </si>
  <si>
    <t>Program: 1015, ZAŠTITA OKOLIŠA</t>
  </si>
  <si>
    <t>Aktivnost: A101501, Odvoz i zbrinjav. velikog otpada, sanacija Tarna, reciklažno dvorište</t>
  </si>
  <si>
    <t>76</t>
  </si>
  <si>
    <t>05</t>
  </si>
  <si>
    <t>Kapitalne donacije</t>
  </si>
  <si>
    <t>Aktivnost: A101502, Odvoz smeća u kontejnerima i zbrinjav. otp. s divljih deponija</t>
  </si>
  <si>
    <t>Tekući projekt: T101501, Nabava spremnika za odvojeno prikupljanje otpada</t>
  </si>
  <si>
    <t>Tekući projekt: T101502, Sufinanciranje odvoza smeća iz kućanstava na području OKI</t>
  </si>
  <si>
    <t>Program: 1016, PROMICANJE KULTURE</t>
  </si>
  <si>
    <t>Aktivnost: A101601, Program javnih potreba u kulturi</t>
  </si>
  <si>
    <t>Aktivnost: A101602, Djelatnost knjižnice</t>
  </si>
  <si>
    <t>55</t>
  </si>
  <si>
    <t>Aktivnost: A101603, Obiteljski radio Ivanić Grad</t>
  </si>
  <si>
    <t>Aktivnost: A101604, Sanacija objekta stare apoteke</t>
  </si>
  <si>
    <t>082</t>
  </si>
  <si>
    <t>Program: 1017, RAZVOJ CIVILNOG DRUŠTVA</t>
  </si>
  <si>
    <t>Aktivnost: A101701, Tekuće donacije za razvoj vjerskih sloboda</t>
  </si>
  <si>
    <t>43</t>
  </si>
  <si>
    <t>Aktivnost: A101702, Dot. udrugama branitelja iz Domov.r. i pom.strada</t>
  </si>
  <si>
    <t>126</t>
  </si>
  <si>
    <t>Aktivnost: A101703, LAG Moslavina</t>
  </si>
  <si>
    <t>103</t>
  </si>
  <si>
    <t>Tekući projekt: T101701, WIFI4EU</t>
  </si>
  <si>
    <t>0610</t>
  </si>
  <si>
    <t>Tekući projekt: T101702, Grad/Općina prijatelj djece</t>
  </si>
  <si>
    <t>1040</t>
  </si>
  <si>
    <t>Program: 1018, PROSTORNO UREĐENJE I UNAPREĐENJE STANOVANJA</t>
  </si>
  <si>
    <t>Aktivnost: A101801, Mjera unapređenja stanovanja</t>
  </si>
  <si>
    <t>Aktivnost: A101802, Razvoj infrastrukture širokopojasnog interneta</t>
  </si>
  <si>
    <t>Aktivnost: A101803, Uređenje zapuštenih privatnih parcela</t>
  </si>
  <si>
    <t>05,0560</t>
  </si>
  <si>
    <t>Tekući projekt: T101801, Dječja igrališta - sprave</t>
  </si>
  <si>
    <t>78</t>
  </si>
  <si>
    <t>Naziv izvora financiranja</t>
  </si>
  <si>
    <t>Opći prihodi i primici</t>
  </si>
  <si>
    <t>Vlastiti prihodi</t>
  </si>
  <si>
    <t>Prihodi za posebne namjene</t>
  </si>
  <si>
    <t>Ostali prihodi za posebne namjene</t>
  </si>
  <si>
    <t>Pomoći</t>
  </si>
  <si>
    <t>Donacije</t>
  </si>
  <si>
    <t>Prih od pr. zam nef im. i nak. s naslova os</t>
  </si>
  <si>
    <t>Namjenski primici</t>
  </si>
  <si>
    <t>REALIZACIJA PRORAČUNA PO IZVORIMA FINANCIRANJA - PRIHODI</t>
  </si>
  <si>
    <t>31,Vlastiti prihodi</t>
  </si>
  <si>
    <t>43,Ostali prihodi za posebne namjene</t>
  </si>
  <si>
    <t xml:space="preserve">  (4/3)</t>
  </si>
  <si>
    <t>11</t>
  </si>
  <si>
    <t xml:space="preserve">            (3)</t>
  </si>
  <si>
    <t>11,Opći prihodi i primici</t>
  </si>
  <si>
    <t>REALIZACIJA PRORAČUNA PO IZVORIMA FINANCIRANJA - RASHODI</t>
  </si>
  <si>
    <t>Aktivnost/
projekt</t>
  </si>
  <si>
    <t>Naziv aktivnosti/ projekta</t>
  </si>
  <si>
    <t>Polazne vrijednosti 2019.</t>
  </si>
  <si>
    <t>Ciljana vrijednost 2020.</t>
  </si>
  <si>
    <t>Ciljana vrijednost 2021.</t>
  </si>
  <si>
    <t>Ciljana vrijednost  2022.</t>
  </si>
  <si>
    <t>Pokazatelj rezultata</t>
  </si>
  <si>
    <t>Planirano</t>
  </si>
  <si>
    <t>CILJ 1. RAZVOJ KONKURENTNOG I ODRŽIVOG GOSPODARSTVA</t>
  </si>
  <si>
    <t>Program:</t>
  </si>
  <si>
    <t>P1001, PREDSTAVNIČKA I IZVRŠNA TIJELA</t>
  </si>
  <si>
    <t>Mjera 1.3.: Razvoj institucionalnih kapaciteta u JLS</t>
  </si>
  <si>
    <t>A100101</t>
  </si>
  <si>
    <t>Naknade za rad predstavn., izvršnih i radnih tije</t>
  </si>
  <si>
    <t>1 u 2 g.</t>
  </si>
  <si>
    <t>1 u 5 g.</t>
  </si>
  <si>
    <t>001/01</t>
  </si>
  <si>
    <t>učestalost promjene lok prop vezanih uz gosp djel</t>
  </si>
  <si>
    <t>A100102</t>
  </si>
  <si>
    <t>Naknade političkim strankama</t>
  </si>
  <si>
    <t>prema broju članova u općinskom vijeću</t>
  </si>
  <si>
    <t>A100103</t>
  </si>
  <si>
    <t>Dan Općine</t>
  </si>
  <si>
    <t>500</t>
  </si>
  <si>
    <t>0</t>
  </si>
  <si>
    <t>broj posjetitelja manifestacije</t>
  </si>
  <si>
    <t>A100104</t>
  </si>
  <si>
    <t>Velika i Mala Gospa</t>
  </si>
  <si>
    <t>2500</t>
  </si>
  <si>
    <t>2700</t>
  </si>
  <si>
    <t>2900</t>
  </si>
  <si>
    <t>3100</t>
  </si>
  <si>
    <t>broj posjetitelja vjerskih događaja</t>
  </si>
  <si>
    <t>A100105</t>
  </si>
  <si>
    <t>Održavanje izbora</t>
  </si>
  <si>
    <t>broj biračkih mjesta</t>
  </si>
  <si>
    <t>A100106</t>
  </si>
  <si>
    <t>Proračunska pričuva</t>
  </si>
  <si>
    <t>2</t>
  </si>
  <si>
    <t>Broj intervencija, prijava stanovnika</t>
  </si>
  <si>
    <t>A100107</t>
  </si>
  <si>
    <t>Gulašijada</t>
  </si>
  <si>
    <t>700</t>
  </si>
  <si>
    <t>750</t>
  </si>
  <si>
    <t>850</t>
  </si>
  <si>
    <t>900</t>
  </si>
  <si>
    <t>Broj posjetitelja Gulašijade</t>
  </si>
  <si>
    <t>A100108</t>
  </si>
  <si>
    <t>Tamburijada</t>
  </si>
  <si>
    <t>800</t>
  </si>
  <si>
    <t>Broj posjetitelja Tamburijade</t>
  </si>
  <si>
    <t>A100109</t>
  </si>
  <si>
    <t>Obilježavanje godišnjice bitke u Obreškoj</t>
  </si>
  <si>
    <t>350</t>
  </si>
  <si>
    <t>Broj posjetitelja obilježavanja godišnjice bitke</t>
  </si>
  <si>
    <t>A100110</t>
  </si>
  <si>
    <t>Otplata zajmova</t>
  </si>
  <si>
    <t>Ukupno za mjeru:</t>
  </si>
  <si>
    <t>Ukupno za program:</t>
  </si>
  <si>
    <t>P1002, JEDINSTVENI UPRAVNI ODJEL</t>
  </si>
  <si>
    <t>A100201</t>
  </si>
  <si>
    <t>Materijalni rashodi i rashodi za usluge</t>
  </si>
  <si>
    <t>2200/1200</t>
  </si>
  <si>
    <t>2400/1200</t>
  </si>
  <si>
    <t>2600/1400</t>
  </si>
  <si>
    <t>002/02</t>
  </si>
  <si>
    <t>br predmeta u rješ i vrijeme rješav/br zaprim rač</t>
  </si>
  <si>
    <t>A100202</t>
  </si>
  <si>
    <t>broj zaposlenih</t>
  </si>
  <si>
    <t>A100203</t>
  </si>
  <si>
    <t>Rashodi za zaposlene - plaće</t>
  </si>
  <si>
    <t>K100201</t>
  </si>
  <si>
    <t>Izdaci za postrojenja i opremu</t>
  </si>
  <si>
    <t>broj nabavljene opreme u komadima</t>
  </si>
  <si>
    <t>K100202</t>
  </si>
  <si>
    <t>Osobni automobil</t>
  </si>
  <si>
    <t>Registracije službenih vozila</t>
  </si>
  <si>
    <t>T100201</t>
  </si>
  <si>
    <t>Računalni programi</t>
  </si>
  <si>
    <t>Kupovina računalnog softvera</t>
  </si>
  <si>
    <t>T100202</t>
  </si>
  <si>
    <t>E-računi</t>
  </si>
  <si>
    <t>P1003, RAZVOJ I UPRAVLJ. SUS. VODOPS., ODVOD.I ZAŠT. VOD</t>
  </si>
  <si>
    <t>Mjera 1.1.: Jačanje komunalne infrastrukture</t>
  </si>
  <si>
    <t>K100306</t>
  </si>
  <si>
    <t>Sustav kanalizacije i pročistača - IPARD</t>
  </si>
  <si>
    <t>broj dužnih metara kanalizacijske mreže u km</t>
  </si>
  <si>
    <t>T100301</t>
  </si>
  <si>
    <t>Izgr. obj. i uređ. vodoop. i proj. (kap.pom. Vod)</t>
  </si>
  <si>
    <t>6726</t>
  </si>
  <si>
    <t>izgrađena nova vodoopskrbna mreža u metrima</t>
  </si>
  <si>
    <t>P1004, ORGANIZIRANJE I PROVOĐENJE ZAŠTITE I SPAŠAVANJA</t>
  </si>
  <si>
    <t>A100401</t>
  </si>
  <si>
    <t>Osnovna djelatnost zaštite od požara (VZO)</t>
  </si>
  <si>
    <t>broj intervencija</t>
  </si>
  <si>
    <t>A100402</t>
  </si>
  <si>
    <t>Civilna zaštita</t>
  </si>
  <si>
    <t>2,50</t>
  </si>
  <si>
    <t>površina općine ugrožena poplavom u m2</t>
  </si>
  <si>
    <t>A100403</t>
  </si>
  <si>
    <t>Hrvatska gorska služba spašavanja</t>
  </si>
  <si>
    <t>6100</t>
  </si>
  <si>
    <t>6200</t>
  </si>
  <si>
    <t>broj stanovnika</t>
  </si>
  <si>
    <t>P1005, ODRŽAVANJE KOMUNALNE INFRASTRUKTURE</t>
  </si>
  <si>
    <t>A100501</t>
  </si>
  <si>
    <t>Tekuće održavanje nerazvrstanih cesta</t>
  </si>
  <si>
    <t>2,3</t>
  </si>
  <si>
    <t>2,8</t>
  </si>
  <si>
    <t>broj km saniranih cesta</t>
  </si>
  <si>
    <t>A100502</t>
  </si>
  <si>
    <t>Održavanje javnih zelenih površina</t>
  </si>
  <si>
    <t>90650</t>
  </si>
  <si>
    <t>87500</t>
  </si>
  <si>
    <t>kvadratura uređenih zelenih površ u opći pod u m2</t>
  </si>
  <si>
    <t>A100503</t>
  </si>
  <si>
    <t>Održavanje javne rasvjete</t>
  </si>
  <si>
    <t>100</t>
  </si>
  <si>
    <t>98</t>
  </si>
  <si>
    <t>95</t>
  </si>
  <si>
    <t>92</t>
  </si>
  <si>
    <t>broj prijavljenih kvarova</t>
  </si>
  <si>
    <t>A100504</t>
  </si>
  <si>
    <t>Održavanje groblja i objekata na groblju</t>
  </si>
  <si>
    <t>0/0</t>
  </si>
  <si>
    <t>350/220</t>
  </si>
  <si>
    <t>350/420</t>
  </si>
  <si>
    <t>izgrađene staze/ograde i zelene ograde u m2</t>
  </si>
  <si>
    <t>A100505</t>
  </si>
  <si>
    <t>Zimska služba</t>
  </si>
  <si>
    <t>broj km održavanih cesta u zimskom periodu</t>
  </si>
  <si>
    <t>A100506</t>
  </si>
  <si>
    <t>Odvodnja atmosferskih voda (mali građev. radovi)</t>
  </si>
  <si>
    <t>broj intervencija, broj prijava građana</t>
  </si>
  <si>
    <t>A100507</t>
  </si>
  <si>
    <t>Hortikul. održav. parkova i groblja</t>
  </si>
  <si>
    <t>30</t>
  </si>
  <si>
    <t>broj zasađenih i rušenih stabala</t>
  </si>
  <si>
    <t>A100508</t>
  </si>
  <si>
    <t>Natječaji i oglasi</t>
  </si>
  <si>
    <t>Broj natječaja i oglasa</t>
  </si>
  <si>
    <t>A100509</t>
  </si>
  <si>
    <t>Uređenje dvorišta i parkirališta ispred zgrade Općine</t>
  </si>
  <si>
    <t>300</t>
  </si>
  <si>
    <t>Broj kvadratnih metara uređenog prostora</t>
  </si>
  <si>
    <t>P1006, RAZVOJ I SIGURNOST PROMETA</t>
  </si>
  <si>
    <t>K100601</t>
  </si>
  <si>
    <t>Izgrad. i asf. cesta, nogost., trg., par., raskr.</t>
  </si>
  <si>
    <t>0,4</t>
  </si>
  <si>
    <t>rekonstruirane prometnice i javne površine u km</t>
  </si>
  <si>
    <t>K100602</t>
  </si>
  <si>
    <t>Izgradnja javne rasvjete</t>
  </si>
  <si>
    <t>0,5/0,1</t>
  </si>
  <si>
    <t>izgrađena/obnovljena javna rasvjeta u km</t>
  </si>
  <si>
    <t>K100603</t>
  </si>
  <si>
    <t>Izgradnja groblja</t>
  </si>
  <si>
    <t>0/3/0</t>
  </si>
  <si>
    <t>10/4/5000</t>
  </si>
  <si>
    <t>15/5/0</t>
  </si>
  <si>
    <t>br. gr. mjesta/br. izg.grob/m2 uređ.površine</t>
  </si>
  <si>
    <t>K100604</t>
  </si>
  <si>
    <t>Rekonstrukcija nerazvrstanih cesta</t>
  </si>
  <si>
    <t>K100605</t>
  </si>
  <si>
    <t>Projekt rekonstrukcije - energetske obnove sustava javne rasvjete Općine Kloštar Ivanić</t>
  </si>
  <si>
    <t>2195</t>
  </si>
  <si>
    <t>broj promijenjenih rasvjetnih tijela javne rasvjete</t>
  </si>
  <si>
    <t>T100601</t>
  </si>
  <si>
    <t>Sanacija klizišta u Kloštar Ivaniću</t>
  </si>
  <si>
    <t>15000</t>
  </si>
  <si>
    <t>kvadratura zemljišta ugroženog klizištem</t>
  </si>
  <si>
    <t>P1007, POTPORA POLJOPRIVREDI</t>
  </si>
  <si>
    <t>Mjera 1.2.: Razvoj malog i srednjeg poduzetništva te poljopr.</t>
  </si>
  <si>
    <t>A100701</t>
  </si>
  <si>
    <t>Financ. (kreditiranje) proljetne sjetve</t>
  </si>
  <si>
    <t>17/56</t>
  </si>
  <si>
    <t>20/50</t>
  </si>
  <si>
    <t>broj korisnika potpore proljetne/jesenske sjetve</t>
  </si>
  <si>
    <t>A100702</t>
  </si>
  <si>
    <t>Financ. sredstva za ublažavanje posljedica od mraza 2016. g.</t>
  </si>
  <si>
    <t>Broj obeštećenih OPG-a</t>
  </si>
  <si>
    <t>A100703</t>
  </si>
  <si>
    <t>Financ. sredstva za ublažavanje posljedica od mraza i suše 2017. g.</t>
  </si>
  <si>
    <t>T100702</t>
  </si>
  <si>
    <t>Izložba konja i konjskih zaprega</t>
  </si>
  <si>
    <t>2000</t>
  </si>
  <si>
    <t>2100</t>
  </si>
  <si>
    <t>2300</t>
  </si>
  <si>
    <t>broj posjetitelja</t>
  </si>
  <si>
    <t>T100703</t>
  </si>
  <si>
    <t>Subvenc. premije osiguranja u poljoprivredi</t>
  </si>
  <si>
    <t>54/11</t>
  </si>
  <si>
    <t>55/12</t>
  </si>
  <si>
    <t>57/17</t>
  </si>
  <si>
    <t>60/20</t>
  </si>
  <si>
    <t>broj korisnika premije u odnosu na OPG</t>
  </si>
  <si>
    <t>T100704</t>
  </si>
  <si>
    <t>Suf. trošk. umj. osjemenj. krava plotkinja</t>
  </si>
  <si>
    <t>279</t>
  </si>
  <si>
    <t>280</t>
  </si>
  <si>
    <t>290</t>
  </si>
  <si>
    <t>broj korisnika potpore troš umj osj krava plotk</t>
  </si>
  <si>
    <t>T100705</t>
  </si>
  <si>
    <t>Subvenc. stručnog osposobljavanja u poljop.</t>
  </si>
  <si>
    <t>broj korisnika potpore</t>
  </si>
  <si>
    <t>T100706</t>
  </si>
  <si>
    <t>Sufinanc. kontrole mliječnosti krava</t>
  </si>
  <si>
    <t>305</t>
  </si>
  <si>
    <t>310</t>
  </si>
  <si>
    <t>320</t>
  </si>
  <si>
    <t>broj grla</t>
  </si>
  <si>
    <t>T100707</t>
  </si>
  <si>
    <t>Subv. uzgojno-selekc. rada pasmine konja Hrv. posavac i Hrv. hladno</t>
  </si>
  <si>
    <t>9</t>
  </si>
  <si>
    <t>broj korisnika</t>
  </si>
  <si>
    <t>T100708</t>
  </si>
  <si>
    <t>Financ. sredstva poljoprivrednim udrugama</t>
  </si>
  <si>
    <t>T100709</t>
  </si>
  <si>
    <t>Održavanje poljoprivr. infrastrukture</t>
  </si>
  <si>
    <t>1,5</t>
  </si>
  <si>
    <t>broj saniranih poljskih puteva u km</t>
  </si>
  <si>
    <t>T100710</t>
  </si>
  <si>
    <t>Veterinarsko sanitarni nadzor sajma</t>
  </si>
  <si>
    <t>130</t>
  </si>
  <si>
    <t>Broj uzgajivača</t>
  </si>
  <si>
    <t>T100711</t>
  </si>
  <si>
    <t>Sufinanc. troškova umjetnog osjemenjivanja krmača</t>
  </si>
  <si>
    <t>Broj korisnika sufinanciranja osjemenjiva krmača</t>
  </si>
  <si>
    <t>T100712</t>
  </si>
  <si>
    <t>Subvenc. dijela kamata poljoprivrednih kredita</t>
  </si>
  <si>
    <t>T100713</t>
  </si>
  <si>
    <t>Održavanje vage na sajmu</t>
  </si>
  <si>
    <t>192</t>
  </si>
  <si>
    <t>Broj korisnika vage</t>
  </si>
  <si>
    <t>T100714</t>
  </si>
  <si>
    <t>Sufinanciranje kupnje sjemena djeteline i DTS</t>
  </si>
  <si>
    <t>Broj korisnika DTS</t>
  </si>
  <si>
    <t>T100715</t>
  </si>
  <si>
    <t>Sufinanciranje ranog utvrđivanja bređosti krava</t>
  </si>
  <si>
    <t>T100716</t>
  </si>
  <si>
    <t>Sufinanciranje markice za telad</t>
  </si>
  <si>
    <t>broj teladi</t>
  </si>
  <si>
    <t>T100717</t>
  </si>
  <si>
    <t>Financiranje ultrazvuka krava nakon trećeg pripusta</t>
  </si>
  <si>
    <t>P1008, JAČANJE GOSPODARSTVA</t>
  </si>
  <si>
    <t>T100801</t>
  </si>
  <si>
    <t>Subvenc. obrtnicima, malim i srednjim poduzetn.</t>
  </si>
  <si>
    <t>broj obrtničkih manifestacija</t>
  </si>
  <si>
    <t>T100803</t>
  </si>
  <si>
    <t>Subvencija kamata po kreditima poduzetnicima</t>
  </si>
  <si>
    <t>Broj poduzetnika</t>
  </si>
  <si>
    <t>T100804</t>
  </si>
  <si>
    <t>Potpora novoosnovanim tvrtkama i obrtima kroz oslobođenje od plaćanja komunalne naknade na vrijeme od godinu dana</t>
  </si>
  <si>
    <t>Broj novootvorenih tvrtki</t>
  </si>
  <si>
    <t>T100805</t>
  </si>
  <si>
    <t>Turistička zajednica Općine Kloštar Ivanić</t>
  </si>
  <si>
    <t>Broj orgaziniranih manifestacija</t>
  </si>
  <si>
    <t>P1009, UPRAVLJANJE IMOVINOM</t>
  </si>
  <si>
    <t>A100904</t>
  </si>
  <si>
    <t>Legalizacija komunalne infrastrukture i objekata</t>
  </si>
  <si>
    <t>140</t>
  </si>
  <si>
    <t>Broj provedenih predmeta legalizacije komunalne infrastrukture i objekata</t>
  </si>
  <si>
    <t>A100905</t>
  </si>
  <si>
    <t>Konzultantske usluge za Ivaplin</t>
  </si>
  <si>
    <t>4313</t>
  </si>
  <si>
    <t>4700</t>
  </si>
  <si>
    <t>4800</t>
  </si>
  <si>
    <t>4900</t>
  </si>
  <si>
    <t>Prema m' izgrađenog i saniranog plinovoda</t>
  </si>
  <si>
    <t>A100901</t>
  </si>
  <si>
    <t>Održavanje zgrada za redovno korištenje</t>
  </si>
  <si>
    <t>broj održavanih zgrada</t>
  </si>
  <si>
    <t>K100901</t>
  </si>
  <si>
    <t>Izgr. i dodatna ulag. na zgradama (adapt.druš.dom</t>
  </si>
  <si>
    <t>broj manifestacija,priredbi održanih u prostorima</t>
  </si>
  <si>
    <t>K100902</t>
  </si>
  <si>
    <t>Projektna dokumentacija i nadzor</t>
  </si>
  <si>
    <t>Broj projekata</t>
  </si>
  <si>
    <t>K100903</t>
  </si>
  <si>
    <t>Energetska obnova zgrade JLS (Općinske zgrade)</t>
  </si>
  <si>
    <t>Broj provedenih projekata energetske učinkovitosti</t>
  </si>
  <si>
    <t>K100904</t>
  </si>
  <si>
    <t>Energetska obnova zgrada JLS</t>
  </si>
  <si>
    <t>P1015, ZAŠTITA OKOLIŠA</t>
  </si>
  <si>
    <t>T101501</t>
  </si>
  <si>
    <t>Nabava spremnika za odvojeno prikupljanje otpada</t>
  </si>
  <si>
    <t>P1018, PROSTORNO UREĐENJE I UNAPREĐENJE STANOVANJA</t>
  </si>
  <si>
    <t>A101801</t>
  </si>
  <si>
    <t>Mjera unapređenja stanovanja</t>
  </si>
  <si>
    <t>Broj kanalizacijski priključaka</t>
  </si>
  <si>
    <t>A101802</t>
  </si>
  <si>
    <t>Razvoj infrastrukture širokopojasnog interneta</t>
  </si>
  <si>
    <t>A101803</t>
  </si>
  <si>
    <t>Uređenje zapuštenih privatnih parcela</t>
  </si>
  <si>
    <t>Broj saniranih zapuštenih parcela</t>
  </si>
  <si>
    <t>Izgradnja i sanacija uličnih plinovoda</t>
  </si>
  <si>
    <t>T101801</t>
  </si>
  <si>
    <t>Dječja igrališta - sprave</t>
  </si>
  <si>
    <t>Broj kupljenih i postavljenih sprava</t>
  </si>
  <si>
    <t>T101803</t>
  </si>
  <si>
    <t>Kapitalna pomoć Ivaplinu</t>
  </si>
  <si>
    <t>Ukupno za cilj:</t>
  </si>
  <si>
    <t>CILJ 2. RAZVOJ LJUDSKIH POTENCIJALA</t>
  </si>
  <si>
    <t>Mjera 2.1.: Unapređenje postojećeg obr i usk s trž pot Općine</t>
  </si>
  <si>
    <t>A100111</t>
  </si>
  <si>
    <t>Nagrada za ostvarena postignuća</t>
  </si>
  <si>
    <t>broj uspjesnih kandidata</t>
  </si>
  <si>
    <t>P1010, PREDŠKOLSKI ODGOJ - DJEČJI VRTIĆ</t>
  </si>
  <si>
    <t>A101001</t>
  </si>
  <si>
    <t>Program predškolskog odgoja</t>
  </si>
  <si>
    <t>120</t>
  </si>
  <si>
    <t>160</t>
  </si>
  <si>
    <t>broj upisane djece u redovni program</t>
  </si>
  <si>
    <t>A101003</t>
  </si>
  <si>
    <t>Sufinac. boravka djece u drugim vrtićima</t>
  </si>
  <si>
    <t>Broj upisane djece u drugim vrtićima</t>
  </si>
  <si>
    <t>K101002</t>
  </si>
  <si>
    <t>Dogradnja i opremanje Dječjeg vrtića u Naftaplinskoj ulici</t>
  </si>
  <si>
    <t>T101001</t>
  </si>
  <si>
    <t>Ulaganja u objekt Dječjeg vrtića u Naftplinskoj ul. i objekt Livada, uređenje vanjskog igrališta i izgradnja ograde</t>
  </si>
  <si>
    <t>broj upisane djece</t>
  </si>
  <si>
    <t>P1011, OSNOVNO, SREDNJEŠKOLSKO I OSTALO OBRAZOVANJE</t>
  </si>
  <si>
    <t>A101101</t>
  </si>
  <si>
    <t>Sufin. troškova prijevoza studenata</t>
  </si>
  <si>
    <t>broj korisnika jav prijevoza</t>
  </si>
  <si>
    <t>A101102</t>
  </si>
  <si>
    <t>Tekuće donacije u novcu osnovnoj školi</t>
  </si>
  <si>
    <t>47</t>
  </si>
  <si>
    <t>broj nabavljene opreme ili uređenje prostora u m2</t>
  </si>
  <si>
    <t>A101103</t>
  </si>
  <si>
    <t>Sufinanciranje škole plivanja</t>
  </si>
  <si>
    <t>A101104</t>
  </si>
  <si>
    <t>Stipendije u novcu</t>
  </si>
  <si>
    <t>A101105</t>
  </si>
  <si>
    <t>Nabava udžbenika za O.Š. braće Radić</t>
  </si>
  <si>
    <t>Broj učenika</t>
  </si>
  <si>
    <t>A101106</t>
  </si>
  <si>
    <t>Produženi boravak u O.Š. braće Radić</t>
  </si>
  <si>
    <t>Broj korisnika produženog boravka</t>
  </si>
  <si>
    <t>P1012, SOCIJALNA SKRB</t>
  </si>
  <si>
    <t>Mjera 2.2.: Poticanje rasta broja stanovnika</t>
  </si>
  <si>
    <t>A101201</t>
  </si>
  <si>
    <t>Jednokr. novč. pomoći roditeljima - novorođenčad</t>
  </si>
  <si>
    <t>90</t>
  </si>
  <si>
    <t>povećanje broja novorođenih</t>
  </si>
  <si>
    <t>CILJ 3. UNAPREĐENJE KVALITETE ŽIVOTA</t>
  </si>
  <si>
    <t>Mjera 3.3.: Poboljšanje kvalitete života ciljanih skupina</t>
  </si>
  <si>
    <t>A101202</t>
  </si>
  <si>
    <t>Pomoć za stanovanje, jednokratne pomoći</t>
  </si>
  <si>
    <t>26/5</t>
  </si>
  <si>
    <t>27/5</t>
  </si>
  <si>
    <t>28/4</t>
  </si>
  <si>
    <t>25/3</t>
  </si>
  <si>
    <t>br kor pomoći za stan./ br kor jednokratne pomoci</t>
  </si>
  <si>
    <t>A101203</t>
  </si>
  <si>
    <t>Podmirenje troš - drva za ogrijev</t>
  </si>
  <si>
    <t>br kor drva za ogrijev/br kor pom pojed i obitelj</t>
  </si>
  <si>
    <t>A101204</t>
  </si>
  <si>
    <t>Jednokr. pomoć umirovljen. i nezaposlenima - bož.</t>
  </si>
  <si>
    <t>450</t>
  </si>
  <si>
    <t>A101205</t>
  </si>
  <si>
    <t>Ost. izdaci za human. djela i  novčane pomoći po odluci načelnika</t>
  </si>
  <si>
    <t>A101206</t>
  </si>
  <si>
    <t>Tekuće donac. u novcu grad. druš. Crvenog križa</t>
  </si>
  <si>
    <t>A101207</t>
  </si>
  <si>
    <t>Podmirenje pogrebnih troškova</t>
  </si>
  <si>
    <t>Broj korisnika</t>
  </si>
  <si>
    <t>A101208</t>
  </si>
  <si>
    <t>Trošak ljetovanja učenika u socijalnoj potrebi i osoba s posebnim potrebama</t>
  </si>
  <si>
    <t>A101209</t>
  </si>
  <si>
    <t>Školska kuhinja - podmirenje toplog obroka učenicima</t>
  </si>
  <si>
    <t>86</t>
  </si>
  <si>
    <t>110</t>
  </si>
  <si>
    <t>115</t>
  </si>
  <si>
    <t>A101210</t>
  </si>
  <si>
    <t>Financiranje udruga u okviru socijale</t>
  </si>
  <si>
    <t>A101211</t>
  </si>
  <si>
    <t>Prigodna pomoć socijalno ugroženim, starim osobama i umirovljenicima</t>
  </si>
  <si>
    <t>315</t>
  </si>
  <si>
    <t>325</t>
  </si>
  <si>
    <t>A101212</t>
  </si>
  <si>
    <t>Projekt "Zaželi"</t>
  </si>
  <si>
    <t>Broj korisnika Programa zaželi</t>
  </si>
  <si>
    <t>P1013, ZAŠTITA, OČUVANJE I UNAPREĐENJE ZDRAVLJA</t>
  </si>
  <si>
    <t>Mjera 3.1.: Poticanje zdravijeg načina života i zdrav zaštite</t>
  </si>
  <si>
    <t>A101301</t>
  </si>
  <si>
    <t>Deratizacija i dezinsekcija</t>
  </si>
  <si>
    <t>1594/147</t>
  </si>
  <si>
    <t>broj domaćinstava/napuštena domaćinstva</t>
  </si>
  <si>
    <t>A101302</t>
  </si>
  <si>
    <t>Sufin. Hitne službe Ivanić-Grad</t>
  </si>
  <si>
    <t>broj inetrvencija</t>
  </si>
  <si>
    <t>A101303</t>
  </si>
  <si>
    <t>Sanitarno higijeničarski poslovi (izlov pasa i sl</t>
  </si>
  <si>
    <t>broj pasa i mačaka lutalica</t>
  </si>
  <si>
    <t>A101304</t>
  </si>
  <si>
    <t>Subvencija kastracije i sterilizac. pasa i mačaka</t>
  </si>
  <si>
    <t>broj pasa/mačaka</t>
  </si>
  <si>
    <t>A101305</t>
  </si>
  <si>
    <t>Prijevoz pokojnika na obdukciju</t>
  </si>
  <si>
    <t>broj pokojnika prevezenih na obdukciju</t>
  </si>
  <si>
    <t>P1014, RAZVOJ SPORTA I REKREACIJE</t>
  </si>
  <si>
    <t>A101401</t>
  </si>
  <si>
    <t>Program javnih potreba u sportu</t>
  </si>
  <si>
    <t>336</t>
  </si>
  <si>
    <t>340</t>
  </si>
  <si>
    <t>345</t>
  </si>
  <si>
    <t>broj amatera uključenih u aktiv. sport. klubova</t>
  </si>
  <si>
    <t>Mjera 3.2.: Očuvanje i zaštita prirodne i kulturne baštine</t>
  </si>
  <si>
    <t>A101501</t>
  </si>
  <si>
    <t>Odvoz i zbrinjav. velikog otpada, sanacija Tarna, reciklažno dvorište</t>
  </si>
  <si>
    <t>broj odveženog otpada u tonama</t>
  </si>
  <si>
    <t>A101502</t>
  </si>
  <si>
    <t>Odvoz smeća u kontejnerima i zbrinjav. otp. s divljih deponija</t>
  </si>
  <si>
    <t>Broj saniranih divljih deponija</t>
  </si>
  <si>
    <t>K101501</t>
  </si>
  <si>
    <t>Izgradnja reciklažnog dvorišta</t>
  </si>
  <si>
    <t>broj izgrađenih reciklažnih dvorišta</t>
  </si>
  <si>
    <t>T101502</t>
  </si>
  <si>
    <t>Sufinanciranje odvoza smeća iz kućanstava na području OKI</t>
  </si>
  <si>
    <t>P1016, PROMICANJE KULTURE</t>
  </si>
  <si>
    <t>A101601</t>
  </si>
  <si>
    <t>Program javnih potreba u kulturi</t>
  </si>
  <si>
    <t>519</t>
  </si>
  <si>
    <t>523</t>
  </si>
  <si>
    <t>531</t>
  </si>
  <si>
    <t>540</t>
  </si>
  <si>
    <t>broj članova u kulturnim udrugama</t>
  </si>
  <si>
    <t>A101602</t>
  </si>
  <si>
    <t>Djelatnost knjižnice</t>
  </si>
  <si>
    <t>7500/1055</t>
  </si>
  <si>
    <t>8000/1100</t>
  </si>
  <si>
    <t>8050/1150</t>
  </si>
  <si>
    <t>8100/1155</t>
  </si>
  <si>
    <t>broj naslova u knjižnici/broj korisnika</t>
  </si>
  <si>
    <t>A101603</t>
  </si>
  <si>
    <t>Obiteljski radio Ivanić Grad</t>
  </si>
  <si>
    <t>199</t>
  </si>
  <si>
    <t>200</t>
  </si>
  <si>
    <t>201</t>
  </si>
  <si>
    <t>202</t>
  </si>
  <si>
    <t>proizvodnja informativnih programa</t>
  </si>
  <si>
    <t>A101604</t>
  </si>
  <si>
    <t>Sanacija objekta stare apoteke</t>
  </si>
  <si>
    <t>P1017, RAZVOJ CIVILNOG DRUŠTVA</t>
  </si>
  <si>
    <t>A101703</t>
  </si>
  <si>
    <t>LAG Moslavina</t>
  </si>
  <si>
    <t>Broj provedenih projekata</t>
  </si>
  <si>
    <t>T101701</t>
  </si>
  <si>
    <t>WIFI4EU</t>
  </si>
  <si>
    <t>3600</t>
  </si>
  <si>
    <t>3650</t>
  </si>
  <si>
    <t>Broj stanovnika naselja Kloštar Ivanić</t>
  </si>
  <si>
    <t>T101702</t>
  </si>
  <si>
    <t>Grad/Općina prijatelj djece</t>
  </si>
  <si>
    <t>623</t>
  </si>
  <si>
    <t>625</t>
  </si>
  <si>
    <t>630</t>
  </si>
  <si>
    <t>broj djece u školama i vrtiću</t>
  </si>
  <si>
    <t>Mjera 3.4.: Unapređenje zaštite ljud prava i prom jednakosti</t>
  </si>
  <si>
    <t>A101701</t>
  </si>
  <si>
    <t>Tekuće donacije za razvoj vjerskih sloboda</t>
  </si>
  <si>
    <t>10/1/30</t>
  </si>
  <si>
    <t>br obno i očuv knj/br vjerskih obj/br pruž usluga</t>
  </si>
  <si>
    <t>A101702</t>
  </si>
  <si>
    <t>Dot. udrugama branitelja iz Domov.r. i pom.strada</t>
  </si>
  <si>
    <t>broj članova/korisnika</t>
  </si>
  <si>
    <t>Ukupno za sve:</t>
  </si>
  <si>
    <t>Odgovornost za provedbu mjere
(razdjel/glava)</t>
  </si>
  <si>
    <t>Višak</t>
  </si>
  <si>
    <t>POLUGODIŠNJI IZVJEŠTAJ O IZVRŠENJU PLANA RAZVOJNIH PROGRAMA ZA 2020. GODINU</t>
  </si>
  <si>
    <t>Članak 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</si>
</sst>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[$%-41A]* "/>
    <numFmt numFmtId="165" formatCode="0.00[$%-41A]* "/>
  </numFmts>
  <fonts count="23" x14ac:knownFonts="1">
    <font>
      <sz val="11"/>
      <color theme="1"/>
      <name val="Times New Roman"/>
      <family val="2"/>
      <charset val="238"/>
    </font>
    <font>
      <sz val="9.5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FFFFFF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10"/>
      <color rgb="FFFFFFFF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indexed="23"/>
      <name val="Arial"/>
      <family val="2"/>
      <charset val="238"/>
    </font>
    <font>
      <b/>
      <sz val="9"/>
      <color indexed="23"/>
      <name val="Arial"/>
      <family val="2"/>
      <charset val="238"/>
    </font>
    <font>
      <b/>
      <sz val="8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B5B5B5"/>
        <bgColor rgb="FFFFFFFF"/>
      </patternFill>
    </fill>
    <fill>
      <patternFill patternType="solid">
        <fgColor rgb="FFD7D7D7"/>
        <bgColor rgb="FFFFFFFF"/>
      </patternFill>
    </fill>
    <fill>
      <patternFill patternType="solid">
        <fgColor rgb="FF585858"/>
        <bgColor rgb="FFFFFFFF"/>
      </patternFill>
    </fill>
    <fill>
      <patternFill patternType="solid">
        <fgColor rgb="FF6F6F6F"/>
        <bgColor rgb="FFFFFFFF"/>
      </patternFill>
    </fill>
    <fill>
      <patternFill patternType="solid">
        <fgColor rgb="FFA6A6A6"/>
        <bgColor rgb="FF000000"/>
      </patternFill>
    </fill>
    <fill>
      <patternFill patternType="solid">
        <fgColor rgb="FF8B8B8B"/>
        <bgColor rgb="FFFFFFFF"/>
      </patternFill>
    </fill>
    <fill>
      <patternFill patternType="solid">
        <fgColor rgb="FFA3A3A3"/>
        <bgColor rgb="FFFFFFFF"/>
      </patternFill>
    </fill>
    <fill>
      <patternFill patternType="solid">
        <fgColor rgb="FFE0E0E0"/>
        <bgColor rgb="FFFFFFFF"/>
      </patternFill>
    </fill>
    <fill>
      <patternFill patternType="solid">
        <fgColor rgb="FFABABAB"/>
        <bgColor rgb="FFFFFFFF"/>
      </patternFill>
    </fill>
    <fill>
      <patternFill patternType="solid">
        <fgColor indexed="23"/>
      </patternFill>
    </fill>
  </fills>
  <borders count="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horizontal="right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4" fontId="3" fillId="2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 wrapText="1" readingOrder="1"/>
    </xf>
    <xf numFmtId="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 readingOrder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 readingOrder="1"/>
    </xf>
    <xf numFmtId="49" fontId="2" fillId="0" borderId="0" xfId="0" applyNumberFormat="1" applyFont="1" applyAlignment="1">
      <alignment horizontal="center" vertical="top" wrapText="1" readingOrder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2" fillId="0" borderId="0" xfId="0" applyNumberFormat="1" applyFont="1" applyAlignment="1">
      <alignment vertical="top" wrapText="1" readingOrder="1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4" fontId="3" fillId="2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top" wrapText="1" readingOrder="1"/>
    </xf>
    <xf numFmtId="0" fontId="0" fillId="0" borderId="0" xfId="0" applyBorder="1" applyAlignment="1">
      <alignment vertical="top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right" vertical="top"/>
    </xf>
    <xf numFmtId="0" fontId="0" fillId="0" borderId="0" xfId="0" applyBorder="1"/>
    <xf numFmtId="0" fontId="4" fillId="0" borderId="0" xfId="0" applyFont="1" applyBorder="1" applyAlignment="1">
      <alignment horizontal="left" vertical="top" wrapText="1" readingOrder="1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 wrapText="1" readingOrder="1"/>
    </xf>
    <xf numFmtId="0" fontId="4" fillId="0" borderId="0" xfId="0" applyFont="1" applyBorder="1" applyAlignment="1">
      <alignment vertical="top" wrapText="1" readingOrder="1"/>
    </xf>
    <xf numFmtId="0" fontId="4" fillId="0" borderId="0" xfId="0" applyFont="1" applyBorder="1" applyAlignment="1">
      <alignment horizontal="center" vertical="top" wrapText="1" readingOrder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 readingOrder="1"/>
    </xf>
    <xf numFmtId="4" fontId="5" fillId="2" borderId="0" xfId="0" applyNumberFormat="1" applyFont="1" applyFill="1" applyBorder="1" applyAlignment="1">
      <alignment horizontal="right" vertical="top"/>
    </xf>
    <xf numFmtId="4" fontId="2" fillId="0" borderId="0" xfId="0" applyNumberFormat="1" applyFont="1" applyBorder="1" applyAlignment="1">
      <alignment horizontal="right" vertical="top"/>
    </xf>
    <xf numFmtId="4" fontId="0" fillId="0" borderId="0" xfId="0" applyNumberFormat="1" applyBorder="1" applyAlignment="1">
      <alignment vertical="top"/>
    </xf>
    <xf numFmtId="0" fontId="2" fillId="0" borderId="0" xfId="0" applyFont="1" applyBorder="1" applyAlignment="1">
      <alignment horizontal="left" vertical="top" wrapText="1" readingOrder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 vertical="top" wrapText="1" readingOrder="1"/>
    </xf>
    <xf numFmtId="0" fontId="2" fillId="0" borderId="0" xfId="0" applyFont="1" applyBorder="1" applyAlignment="1">
      <alignment vertical="top" wrapText="1" readingOrder="1"/>
    </xf>
    <xf numFmtId="0" fontId="3" fillId="2" borderId="0" xfId="0" applyFont="1" applyFill="1" applyBorder="1" applyAlignment="1">
      <alignment horizontal="left" vertical="top" wrapText="1" readingOrder="1"/>
    </xf>
    <xf numFmtId="0" fontId="0" fillId="0" borderId="0" xfId="0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 wrapText="1" readingOrder="1"/>
    </xf>
    <xf numFmtId="0" fontId="6" fillId="0" borderId="0" xfId="0" applyFont="1" applyFill="1" applyBorder="1" applyAlignment="1">
      <alignment horizontal="right" vertical="top" wrapText="1" readingOrder="1"/>
    </xf>
    <xf numFmtId="4" fontId="8" fillId="3" borderId="0" xfId="0" applyNumberFormat="1" applyFont="1" applyFill="1" applyBorder="1" applyAlignment="1">
      <alignment horizontal="right" vertical="top"/>
    </xf>
    <xf numFmtId="4" fontId="10" fillId="4" borderId="0" xfId="0" applyNumberFormat="1" applyFont="1" applyFill="1" applyBorder="1" applyAlignment="1">
      <alignment horizontal="right" vertical="top"/>
    </xf>
    <xf numFmtId="4" fontId="10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/>
    </xf>
    <xf numFmtId="49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49" fontId="0" fillId="0" borderId="0" xfId="0" applyNumberFormat="1" applyBorder="1" applyAlignment="1">
      <alignment vertical="top"/>
    </xf>
    <xf numFmtId="49" fontId="0" fillId="0" borderId="0" xfId="0" applyNumberFormat="1" applyBorder="1" applyAlignment="1">
      <alignment vertical="top" wrapText="1"/>
    </xf>
    <xf numFmtId="49" fontId="2" fillId="0" borderId="0" xfId="0" applyNumberFormat="1" applyFont="1" applyBorder="1" applyAlignment="1">
      <alignment horizontal="center" vertical="top" wrapText="1" readingOrder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 readingOrder="1"/>
    </xf>
    <xf numFmtId="0" fontId="6" fillId="0" borderId="0" xfId="0" applyFont="1" applyFill="1" applyBorder="1" applyAlignment="1">
      <alignment horizontal="left" vertical="top" wrapText="1" readingOrder="1"/>
    </xf>
    <xf numFmtId="4" fontId="8" fillId="5" borderId="0" xfId="0" applyNumberFormat="1" applyFont="1" applyFill="1" applyBorder="1" applyAlignment="1">
      <alignment horizontal="right" vertical="top"/>
    </xf>
    <xf numFmtId="4" fontId="8" fillId="6" borderId="0" xfId="0" applyNumberFormat="1" applyFont="1" applyFill="1" applyBorder="1" applyAlignment="1">
      <alignment horizontal="right" vertical="top"/>
    </xf>
    <xf numFmtId="0" fontId="7" fillId="6" borderId="0" xfId="0" applyFont="1" applyFill="1" applyBorder="1" applyAlignment="1">
      <alignment horizontal="left" vertical="top" wrapText="1"/>
    </xf>
    <xf numFmtId="0" fontId="13" fillId="7" borderId="0" xfId="0" applyFont="1" applyFill="1" applyBorder="1" applyAlignment="1">
      <alignment vertical="top"/>
    </xf>
    <xf numFmtId="0" fontId="12" fillId="7" borderId="0" xfId="0" applyFont="1" applyFill="1" applyBorder="1" applyAlignment="1">
      <alignment horizontal="left" vertical="top" wrapText="1"/>
    </xf>
    <xf numFmtId="4" fontId="12" fillId="7" borderId="0" xfId="0" applyNumberFormat="1" applyFont="1" applyFill="1" applyBorder="1" applyAlignment="1">
      <alignment horizontal="right" vertical="top"/>
    </xf>
    <xf numFmtId="0" fontId="6" fillId="8" borderId="0" xfId="0" applyFont="1" applyFill="1" applyBorder="1" applyAlignment="1">
      <alignment vertical="top"/>
    </xf>
    <xf numFmtId="4" fontId="8" fillId="8" borderId="0" xfId="0" applyNumberFormat="1" applyFont="1" applyFill="1" applyBorder="1" applyAlignment="1">
      <alignment horizontal="right" vertical="top"/>
    </xf>
    <xf numFmtId="4" fontId="10" fillId="9" borderId="0" xfId="0" applyNumberFormat="1" applyFont="1" applyFill="1" applyBorder="1" applyAlignment="1">
      <alignment horizontal="right" vertical="top"/>
    </xf>
    <xf numFmtId="0" fontId="6" fillId="10" borderId="0" xfId="0" applyFont="1" applyFill="1" applyBorder="1" applyAlignment="1">
      <alignment horizontal="left" vertical="top"/>
    </xf>
    <xf numFmtId="0" fontId="6" fillId="10" borderId="0" xfId="0" applyFont="1" applyFill="1" applyBorder="1" applyAlignment="1">
      <alignment horizontal="left" vertical="top" wrapText="1"/>
    </xf>
    <xf numFmtId="0" fontId="6" fillId="10" borderId="0" xfId="0" applyFont="1" applyFill="1" applyBorder="1" applyAlignment="1">
      <alignment horizontal="center" vertical="top" wrapText="1"/>
    </xf>
    <xf numFmtId="4" fontId="6" fillId="10" borderId="0" xfId="0" applyNumberFormat="1" applyFont="1" applyFill="1" applyBorder="1" applyAlignment="1">
      <alignment horizontal="right" vertical="top"/>
    </xf>
    <xf numFmtId="4" fontId="6" fillId="0" borderId="0" xfId="0" applyNumberFormat="1" applyFont="1" applyFill="1" applyBorder="1" applyAlignment="1">
      <alignment horizontal="right" vertical="top"/>
    </xf>
    <xf numFmtId="0" fontId="6" fillId="10" borderId="0" xfId="0" applyFont="1" applyFill="1" applyBorder="1" applyAlignment="1">
      <alignment vertical="top"/>
    </xf>
    <xf numFmtId="4" fontId="10" fillId="11" borderId="0" xfId="0" applyNumberFormat="1" applyFont="1" applyFill="1" applyBorder="1" applyAlignment="1">
      <alignment horizontal="right" vertical="top"/>
    </xf>
    <xf numFmtId="0" fontId="6" fillId="10" borderId="0" xfId="0" applyFont="1" applyFill="1" applyBorder="1" applyAlignment="1">
      <alignment horizontal="center" vertical="top" wrapText="1" readingOrder="1"/>
    </xf>
    <xf numFmtId="49" fontId="2" fillId="0" borderId="0" xfId="0" applyNumberFormat="1" applyFont="1" applyBorder="1" applyAlignment="1">
      <alignment horizontal="right" vertical="top" wrapText="1" readingOrder="1"/>
    </xf>
    <xf numFmtId="0" fontId="2" fillId="0" borderId="0" xfId="0" applyFont="1" applyAlignment="1">
      <alignment horizontal="left" vertical="top"/>
    </xf>
    <xf numFmtId="0" fontId="6" fillId="10" borderId="0" xfId="0" applyFont="1" applyFill="1" applyBorder="1" applyAlignment="1">
      <alignment horizontal="left" vertical="top" wrapText="1" readingOrder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2" borderId="0" xfId="0" applyFill="1" applyBorder="1" applyAlignment="1">
      <alignment vertical="top"/>
    </xf>
    <xf numFmtId="0" fontId="0" fillId="0" borderId="0" xfId="0" applyBorder="1" applyAlignment="1">
      <alignment vertical="top" wrapText="1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 readingOrder="1"/>
    </xf>
    <xf numFmtId="4" fontId="16" fillId="0" borderId="0" xfId="0" applyNumberFormat="1" applyFont="1" applyBorder="1" applyAlignment="1">
      <alignment horizontal="right" vertical="top" wrapText="1"/>
    </xf>
    <xf numFmtId="0" fontId="0" fillId="0" borderId="0" xfId="0" applyBorder="1" applyAlignment="1">
      <alignment vertical="top" wrapText="1" readingOrder="1"/>
    </xf>
    <xf numFmtId="0" fontId="18" fillId="0" borderId="0" xfId="0" applyFont="1" applyBorder="1" applyAlignment="1">
      <alignment horizontal="left" vertical="top" wrapText="1" readingOrder="1"/>
    </xf>
    <xf numFmtId="4" fontId="19" fillId="0" borderId="0" xfId="0" applyNumberFormat="1" applyFont="1" applyBorder="1" applyAlignment="1">
      <alignment horizontal="right" vertical="top"/>
    </xf>
    <xf numFmtId="0" fontId="20" fillId="0" borderId="0" xfId="0" applyFont="1" applyBorder="1" applyAlignment="1">
      <alignment horizontal="left" vertical="top" wrapText="1" readingOrder="1"/>
    </xf>
    <xf numFmtId="4" fontId="21" fillId="0" borderId="0" xfId="0" applyNumberFormat="1" applyFont="1" applyBorder="1" applyAlignment="1">
      <alignment horizontal="right" vertical="top"/>
    </xf>
    <xf numFmtId="4" fontId="0" fillId="0" borderId="0" xfId="0" applyNumberFormat="1"/>
    <xf numFmtId="0" fontId="2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 readingOrder="1"/>
    </xf>
    <xf numFmtId="0" fontId="9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7" fillId="3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6" fillId="1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7" fillId="8" borderId="0" xfId="0" applyFont="1" applyFill="1" applyBorder="1" applyAlignment="1">
      <alignment horizontal="left" vertical="top" wrapText="1"/>
    </xf>
    <xf numFmtId="0" fontId="6" fillId="9" borderId="0" xfId="0" applyFont="1" applyFill="1" applyBorder="1" applyAlignment="1">
      <alignment horizontal="left" vertical="top" wrapText="1"/>
    </xf>
    <xf numFmtId="0" fontId="12" fillId="7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 readingOrder="1"/>
    </xf>
    <xf numFmtId="0" fontId="7" fillId="5" borderId="0" xfId="0" applyFont="1" applyFill="1" applyBorder="1" applyAlignment="1">
      <alignment horizontal="left" vertical="top" wrapText="1"/>
    </xf>
    <xf numFmtId="0" fontId="7" fillId="6" borderId="0" xfId="0" applyFont="1" applyFill="1" applyBorder="1" applyAlignment="1">
      <alignment horizontal="left" vertical="top" wrapText="1"/>
    </xf>
    <xf numFmtId="0" fontId="6" fillId="9" borderId="0" xfId="0" applyFont="1" applyFill="1" applyBorder="1" applyAlignment="1">
      <alignment horizontal="left" vertical="top" wrapText="1" readingOrder="1"/>
    </xf>
    <xf numFmtId="0" fontId="6" fillId="11" borderId="0" xfId="0" applyFont="1" applyFill="1" applyBorder="1" applyAlignment="1">
      <alignment horizontal="left" vertical="top" wrapText="1"/>
    </xf>
    <xf numFmtId="0" fontId="6" fillId="10" borderId="0" xfId="0" applyFont="1" applyFill="1" applyBorder="1" applyAlignment="1">
      <alignment horizontal="left" vertical="top" wrapText="1" readingOrder="1"/>
    </xf>
    <xf numFmtId="0" fontId="14" fillId="0" borderId="0" xfId="0" applyFont="1" applyAlignment="1">
      <alignment horizontal="left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 readingOrder="1"/>
    </xf>
    <xf numFmtId="0" fontId="17" fillId="0" borderId="0" xfId="0" applyFont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 readingOrder="1"/>
    </xf>
    <xf numFmtId="0" fontId="2" fillId="12" borderId="0" xfId="0" applyFont="1" applyFill="1" applyBorder="1" applyAlignment="1">
      <alignment horizontal="left" vertical="top"/>
    </xf>
    <xf numFmtId="0" fontId="16" fillId="0" borderId="0" xfId="0" applyFont="1" applyBorder="1" applyAlignment="1">
      <alignment horizontal="right" vertical="top" wrapText="1" readingOrder="1"/>
    </xf>
    <xf numFmtId="0" fontId="15" fillId="0" borderId="0" xfId="0" applyFont="1" applyBorder="1" applyAlignment="1">
      <alignment horizontal="center" vertical="top" wrapText="1" readingOrder="1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F11" sqref="F11"/>
    </sheetView>
  </sheetViews>
  <sheetFormatPr defaultRowHeight="15" x14ac:dyDescent="0.25"/>
  <cols>
    <col min="1" max="1" width="42.140625" bestFit="1" customWidth="1"/>
    <col min="2" max="2" width="14.5703125" bestFit="1" customWidth="1"/>
    <col min="3" max="3" width="20.85546875" customWidth="1"/>
    <col min="4" max="4" width="18.7109375" customWidth="1"/>
    <col min="5" max="5" width="11.7109375" bestFit="1" customWidth="1"/>
    <col min="6" max="6" width="11.5703125" customWidth="1"/>
    <col min="7" max="7" width="8.28515625" bestFit="1" customWidth="1"/>
  </cols>
  <sheetData>
    <row r="1" spans="1:7" ht="25.5" x14ac:dyDescent="0.25">
      <c r="A1" s="1"/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 x14ac:dyDescent="0.25">
      <c r="A2" s="1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</row>
    <row r="3" spans="1:7" x14ac:dyDescent="0.25">
      <c r="A3" s="3" t="s">
        <v>12</v>
      </c>
      <c r="B3" s="4"/>
      <c r="C3" s="4"/>
      <c r="D3" s="4"/>
      <c r="E3" s="4"/>
      <c r="F3" s="5"/>
      <c r="G3" s="5"/>
    </row>
    <row r="4" spans="1:7" x14ac:dyDescent="0.25">
      <c r="A4" s="6" t="s">
        <v>13</v>
      </c>
      <c r="B4" s="7">
        <v>9282077.5500000007</v>
      </c>
      <c r="C4" s="7">
        <v>25696819.190000001</v>
      </c>
      <c r="D4" s="7">
        <v>25696819.190000001</v>
      </c>
      <c r="E4" s="7">
        <v>8452032.3499999996</v>
      </c>
      <c r="F4" s="8">
        <v>91.06</v>
      </c>
      <c r="G4" s="9">
        <v>32.8913562706202</v>
      </c>
    </row>
    <row r="5" spans="1:7" x14ac:dyDescent="0.25">
      <c r="A5" s="6" t="s">
        <v>14</v>
      </c>
      <c r="B5" s="7">
        <v>21400.66</v>
      </c>
      <c r="C5" s="7">
        <v>495000</v>
      </c>
      <c r="D5" s="7">
        <v>495000</v>
      </c>
      <c r="E5" s="7">
        <v>14256.03</v>
      </c>
      <c r="F5" s="8">
        <v>66.61</v>
      </c>
      <c r="G5" s="9">
        <v>2.8800060606060605</v>
      </c>
    </row>
    <row r="6" spans="1:7" x14ac:dyDescent="0.25">
      <c r="A6" s="6" t="s">
        <v>15</v>
      </c>
      <c r="B6" s="7">
        <v>5805974.6100000003</v>
      </c>
      <c r="C6" s="7">
        <v>19067900</v>
      </c>
      <c r="D6" s="7">
        <v>19067900</v>
      </c>
      <c r="E6" s="7">
        <v>5681522.3600000003</v>
      </c>
      <c r="F6" s="8">
        <v>97.86</v>
      </c>
      <c r="G6" s="9">
        <v>29.796266814908826</v>
      </c>
    </row>
    <row r="7" spans="1:7" x14ac:dyDescent="0.25">
      <c r="A7" s="6" t="s">
        <v>16</v>
      </c>
      <c r="B7" s="7">
        <v>217705.44</v>
      </c>
      <c r="C7" s="7">
        <v>19505000</v>
      </c>
      <c r="D7" s="7">
        <v>19505000</v>
      </c>
      <c r="E7" s="7">
        <v>317844.77</v>
      </c>
      <c r="F7" s="8">
        <v>146</v>
      </c>
      <c r="G7" s="9">
        <v>1.6295553447833888</v>
      </c>
    </row>
    <row r="8" spans="1:7" x14ac:dyDescent="0.25">
      <c r="A8" s="6" t="s">
        <v>17</v>
      </c>
      <c r="B8" s="7">
        <v>3279798.16</v>
      </c>
      <c r="C8" s="7">
        <v>-12381080.810000001</v>
      </c>
      <c r="D8" s="7">
        <v>-12381080.810000001</v>
      </c>
      <c r="E8" s="7">
        <v>2466921.25</v>
      </c>
      <c r="F8" s="8">
        <v>75.22</v>
      </c>
      <c r="G8" s="9">
        <v>-19.924926489515418</v>
      </c>
    </row>
    <row r="9" spans="1:7" x14ac:dyDescent="0.25">
      <c r="A9" s="6" t="s">
        <v>18</v>
      </c>
      <c r="B9" s="7">
        <v>0</v>
      </c>
      <c r="C9" s="7">
        <v>1121080.81</v>
      </c>
      <c r="D9" s="7">
        <v>1121080.81</v>
      </c>
      <c r="E9" s="7">
        <v>1121080.81</v>
      </c>
      <c r="F9" s="8">
        <v>0</v>
      </c>
      <c r="G9" s="9">
        <v>100</v>
      </c>
    </row>
    <row r="10" spans="1:7" x14ac:dyDescent="0.25">
      <c r="A10" s="6" t="s">
        <v>19</v>
      </c>
      <c r="B10" s="7">
        <v>59594.25</v>
      </c>
      <c r="C10" s="7">
        <v>15770000</v>
      </c>
      <c r="D10" s="7">
        <v>15770000</v>
      </c>
      <c r="E10" s="7">
        <v>427313.33</v>
      </c>
      <c r="F10" s="8">
        <v>717.04</v>
      </c>
      <c r="G10" s="9">
        <v>2.7096596702599873</v>
      </c>
    </row>
    <row r="11" spans="1:7" x14ac:dyDescent="0.25">
      <c r="A11" s="6" t="s">
        <v>20</v>
      </c>
      <c r="B11" s="7">
        <v>995371.2</v>
      </c>
      <c r="C11" s="7">
        <v>4510000</v>
      </c>
      <c r="D11" s="7">
        <v>4510000</v>
      </c>
      <c r="E11" s="7">
        <v>797303.55</v>
      </c>
      <c r="F11" s="8">
        <v>80.099999999999994</v>
      </c>
      <c r="G11" s="9">
        <v>17.678570953436807</v>
      </c>
    </row>
    <row r="12" spans="1:7" x14ac:dyDescent="0.25">
      <c r="A12" s="6" t="s">
        <v>21</v>
      </c>
      <c r="B12" s="7">
        <v>-935776.95</v>
      </c>
      <c r="C12" s="7">
        <v>11260000</v>
      </c>
      <c r="D12" s="7">
        <v>11260000</v>
      </c>
      <c r="E12" s="7">
        <v>-369990.22</v>
      </c>
      <c r="F12" s="8">
        <v>39.54</v>
      </c>
      <c r="G12" s="9">
        <v>-3.2858811722912962</v>
      </c>
    </row>
    <row r="13" spans="1:7" x14ac:dyDescent="0.25">
      <c r="A13" s="6" t="s">
        <v>22</v>
      </c>
      <c r="B13" s="7">
        <v>2344021.21</v>
      </c>
      <c r="C13" s="7">
        <v>0</v>
      </c>
      <c r="D13" s="7">
        <v>0</v>
      </c>
      <c r="E13" s="7">
        <v>3218011.84</v>
      </c>
      <c r="F13" s="8">
        <v>89.46</v>
      </c>
      <c r="G13" s="9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8"/>
  <sheetViews>
    <sheetView topLeftCell="A187" workbookViewId="0">
      <selection sqref="A1:N1"/>
    </sheetView>
  </sheetViews>
  <sheetFormatPr defaultRowHeight="15" x14ac:dyDescent="0.25"/>
  <cols>
    <col min="6" max="6" width="18.42578125" bestFit="1" customWidth="1"/>
    <col min="7" max="8" width="17" bestFit="1" customWidth="1"/>
    <col min="9" max="9" width="17.5703125" bestFit="1" customWidth="1"/>
    <col min="10" max="10" width="23.85546875" customWidth="1"/>
    <col min="11" max="11" width="28.28515625" customWidth="1"/>
    <col min="12" max="12" width="10.85546875" bestFit="1" customWidth="1"/>
    <col min="13" max="13" width="10" bestFit="1" customWidth="1"/>
    <col min="14" max="14" width="5.7109375" bestFit="1" customWidth="1"/>
  </cols>
  <sheetData>
    <row r="1" spans="1:14" ht="15.75" x14ac:dyDescent="0.25">
      <c r="A1" s="144" t="s">
        <v>1089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 ht="18" x14ac:dyDescent="0.25">
      <c r="A2" s="142" t="s">
        <v>1088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x14ac:dyDescent="0.25">
      <c r="A3" s="137" t="s">
        <v>619</v>
      </c>
      <c r="B3" s="137"/>
      <c r="C3" s="137" t="s">
        <v>620</v>
      </c>
      <c r="D3" s="137"/>
      <c r="E3" s="137"/>
      <c r="F3" s="137" t="s">
        <v>621</v>
      </c>
      <c r="G3" s="137" t="s">
        <v>622</v>
      </c>
      <c r="H3" s="137" t="s">
        <v>623</v>
      </c>
      <c r="I3" s="137" t="s">
        <v>624</v>
      </c>
      <c r="J3" s="137" t="s">
        <v>1086</v>
      </c>
      <c r="K3" s="137" t="s">
        <v>625</v>
      </c>
      <c r="L3" s="141" t="s">
        <v>626</v>
      </c>
      <c r="M3" s="141" t="s">
        <v>3</v>
      </c>
      <c r="N3" s="141" t="s">
        <v>5</v>
      </c>
    </row>
    <row r="4" spans="1:14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41"/>
      <c r="M4" s="141"/>
      <c r="N4" s="141"/>
    </row>
    <row r="5" spans="1:14" x14ac:dyDescent="0.25">
      <c r="A5" s="140" t="s">
        <v>627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</row>
    <row r="6" spans="1:14" x14ac:dyDescent="0.25">
      <c r="A6" s="101"/>
      <c r="B6" s="139" t="s">
        <v>628</v>
      </c>
      <c r="C6" s="139"/>
      <c r="D6" s="139"/>
      <c r="E6" s="139" t="s">
        <v>629</v>
      </c>
      <c r="F6" s="139"/>
      <c r="G6" s="139"/>
      <c r="H6" s="139"/>
      <c r="I6" s="139"/>
      <c r="J6" s="139"/>
      <c r="K6" s="139"/>
      <c r="L6" s="139"/>
      <c r="M6" s="139"/>
      <c r="N6" s="139"/>
    </row>
    <row r="7" spans="1:14" x14ac:dyDescent="0.25">
      <c r="A7" s="35"/>
      <c r="B7" s="35"/>
      <c r="C7" s="102"/>
      <c r="D7" s="138" t="s">
        <v>630</v>
      </c>
      <c r="E7" s="138"/>
      <c r="F7" s="138"/>
      <c r="G7" s="138"/>
      <c r="H7" s="138"/>
      <c r="I7" s="138"/>
      <c r="J7" s="138"/>
      <c r="K7" s="138"/>
      <c r="L7" s="138"/>
      <c r="M7" s="138"/>
      <c r="N7" s="138"/>
    </row>
    <row r="8" spans="1:14" ht="22.5" x14ac:dyDescent="0.25">
      <c r="A8" s="136" t="s">
        <v>631</v>
      </c>
      <c r="B8" s="136"/>
      <c r="C8" s="137" t="s">
        <v>632</v>
      </c>
      <c r="D8" s="137"/>
      <c r="E8" s="137"/>
      <c r="F8" s="103" t="s">
        <v>633</v>
      </c>
      <c r="G8" s="103" t="s">
        <v>634</v>
      </c>
      <c r="H8" s="103" t="s">
        <v>634</v>
      </c>
      <c r="I8" s="103" t="s">
        <v>634</v>
      </c>
      <c r="J8" s="103" t="s">
        <v>635</v>
      </c>
      <c r="K8" s="104" t="s">
        <v>636</v>
      </c>
      <c r="L8" s="105">
        <v>180000</v>
      </c>
      <c r="M8" s="105">
        <v>49250.61</v>
      </c>
      <c r="N8" s="105">
        <v>27.361450000000001</v>
      </c>
    </row>
    <row r="9" spans="1:14" ht="22.5" x14ac:dyDescent="0.25">
      <c r="A9" s="136" t="s">
        <v>637</v>
      </c>
      <c r="B9" s="136"/>
      <c r="C9" s="137" t="s">
        <v>638</v>
      </c>
      <c r="D9" s="137"/>
      <c r="E9" s="137"/>
      <c r="F9" s="103" t="s">
        <v>386</v>
      </c>
      <c r="G9" s="103" t="s">
        <v>386</v>
      </c>
      <c r="H9" s="103" t="s">
        <v>386</v>
      </c>
      <c r="I9" s="103" t="s">
        <v>386</v>
      </c>
      <c r="J9" s="103" t="s">
        <v>635</v>
      </c>
      <c r="K9" s="104" t="s">
        <v>639</v>
      </c>
      <c r="L9" s="105">
        <v>29000</v>
      </c>
      <c r="M9" s="105">
        <v>6164.4</v>
      </c>
      <c r="N9" s="105">
        <v>21.256551724137932</v>
      </c>
    </row>
    <row r="10" spans="1:14" x14ac:dyDescent="0.25">
      <c r="A10" s="136" t="s">
        <v>640</v>
      </c>
      <c r="B10" s="136"/>
      <c r="C10" s="136" t="s">
        <v>641</v>
      </c>
      <c r="D10" s="136"/>
      <c r="E10" s="136"/>
      <c r="F10" s="103" t="s">
        <v>642</v>
      </c>
      <c r="G10" s="103" t="s">
        <v>643</v>
      </c>
      <c r="H10" s="103" t="s">
        <v>643</v>
      </c>
      <c r="I10" s="103" t="s">
        <v>643</v>
      </c>
      <c r="J10" s="103" t="s">
        <v>635</v>
      </c>
      <c r="K10" s="103" t="s">
        <v>644</v>
      </c>
      <c r="L10" s="105">
        <v>20000</v>
      </c>
      <c r="M10" s="105">
        <v>7500</v>
      </c>
      <c r="N10" s="105">
        <v>37.5</v>
      </c>
    </row>
    <row r="11" spans="1:14" x14ac:dyDescent="0.25">
      <c r="A11" s="136" t="s">
        <v>645</v>
      </c>
      <c r="B11" s="136"/>
      <c r="C11" s="136" t="s">
        <v>646</v>
      </c>
      <c r="D11" s="136"/>
      <c r="E11" s="136"/>
      <c r="F11" s="103" t="s">
        <v>647</v>
      </c>
      <c r="G11" s="103" t="s">
        <v>648</v>
      </c>
      <c r="H11" s="103" t="s">
        <v>649</v>
      </c>
      <c r="I11" s="103" t="s">
        <v>650</v>
      </c>
      <c r="J11" s="103" t="s">
        <v>635</v>
      </c>
      <c r="K11" s="103" t="s">
        <v>651</v>
      </c>
      <c r="L11" s="105">
        <v>120000</v>
      </c>
      <c r="M11" s="105">
        <v>0</v>
      </c>
      <c r="N11" s="105">
        <v>0</v>
      </c>
    </row>
    <row r="12" spans="1:14" x14ac:dyDescent="0.25">
      <c r="A12" s="136" t="s">
        <v>652</v>
      </c>
      <c r="B12" s="136"/>
      <c r="C12" s="136" t="s">
        <v>653</v>
      </c>
      <c r="D12" s="136"/>
      <c r="E12" s="136"/>
      <c r="F12" s="103">
        <v>12</v>
      </c>
      <c r="G12" s="103" t="s">
        <v>380</v>
      </c>
      <c r="H12" s="103" t="s">
        <v>380</v>
      </c>
      <c r="I12" s="103" t="s">
        <v>380</v>
      </c>
      <c r="J12" s="103" t="s">
        <v>635</v>
      </c>
      <c r="K12" s="103" t="s">
        <v>654</v>
      </c>
      <c r="L12" s="105">
        <v>10000</v>
      </c>
      <c r="M12" s="105">
        <v>0</v>
      </c>
      <c r="N12" s="105">
        <v>0</v>
      </c>
    </row>
    <row r="13" spans="1:14" x14ac:dyDescent="0.25">
      <c r="A13" s="136" t="s">
        <v>655</v>
      </c>
      <c r="B13" s="136"/>
      <c r="C13" s="137" t="s">
        <v>656</v>
      </c>
      <c r="D13" s="137"/>
      <c r="E13" s="137"/>
      <c r="F13" s="103" t="s">
        <v>156</v>
      </c>
      <c r="G13" s="103" t="s">
        <v>657</v>
      </c>
      <c r="H13" s="103" t="s">
        <v>657</v>
      </c>
      <c r="I13" s="103" t="s">
        <v>657</v>
      </c>
      <c r="J13" s="103" t="s">
        <v>635</v>
      </c>
      <c r="K13" s="103" t="s">
        <v>658</v>
      </c>
      <c r="L13" s="105">
        <v>75000</v>
      </c>
      <c r="M13" s="105">
        <v>0</v>
      </c>
      <c r="N13" s="105">
        <v>0</v>
      </c>
    </row>
    <row r="14" spans="1:14" x14ac:dyDescent="0.25">
      <c r="A14" s="136" t="s">
        <v>659</v>
      </c>
      <c r="B14" s="136"/>
      <c r="C14" s="136" t="s">
        <v>660</v>
      </c>
      <c r="D14" s="136"/>
      <c r="E14" s="136"/>
      <c r="F14" s="103" t="s">
        <v>661</v>
      </c>
      <c r="G14" s="103" t="s">
        <v>662</v>
      </c>
      <c r="H14" s="103" t="s">
        <v>663</v>
      </c>
      <c r="I14" s="103" t="s">
        <v>664</v>
      </c>
      <c r="J14" s="103" t="s">
        <v>635</v>
      </c>
      <c r="K14" s="103" t="s">
        <v>665</v>
      </c>
      <c r="L14" s="105">
        <v>0</v>
      </c>
      <c r="M14" s="105">
        <v>0</v>
      </c>
      <c r="N14" s="105">
        <v>0</v>
      </c>
    </row>
    <row r="15" spans="1:14" x14ac:dyDescent="0.25">
      <c r="A15" s="136" t="s">
        <v>666</v>
      </c>
      <c r="B15" s="136"/>
      <c r="C15" s="136" t="s">
        <v>667</v>
      </c>
      <c r="D15" s="136"/>
      <c r="E15" s="136"/>
      <c r="F15" s="103" t="s">
        <v>668</v>
      </c>
      <c r="G15" s="103" t="s">
        <v>643</v>
      </c>
      <c r="H15" s="103" t="s">
        <v>643</v>
      </c>
      <c r="I15" s="103" t="s">
        <v>643</v>
      </c>
      <c r="J15" s="103" t="s">
        <v>635</v>
      </c>
      <c r="K15" s="103" t="s">
        <v>669</v>
      </c>
      <c r="L15" s="105">
        <v>0</v>
      </c>
      <c r="M15" s="105">
        <v>0</v>
      </c>
      <c r="N15" s="105">
        <v>0</v>
      </c>
    </row>
    <row r="16" spans="1:14" ht="22.5" x14ac:dyDescent="0.25">
      <c r="A16" s="136" t="s">
        <v>670</v>
      </c>
      <c r="B16" s="136"/>
      <c r="C16" s="137" t="s">
        <v>671</v>
      </c>
      <c r="D16" s="137"/>
      <c r="E16" s="137"/>
      <c r="F16" s="103" t="s">
        <v>672</v>
      </c>
      <c r="G16" s="103" t="s">
        <v>643</v>
      </c>
      <c r="H16" s="103" t="s">
        <v>643</v>
      </c>
      <c r="I16" s="103" t="s">
        <v>643</v>
      </c>
      <c r="J16" s="103" t="s">
        <v>635</v>
      </c>
      <c r="K16" s="104" t="s">
        <v>673</v>
      </c>
      <c r="L16" s="105">
        <v>0</v>
      </c>
      <c r="M16" s="105">
        <v>0</v>
      </c>
      <c r="N16" s="105">
        <v>0</v>
      </c>
    </row>
    <row r="17" spans="1:14" ht="22.5" x14ac:dyDescent="0.25">
      <c r="A17" s="136" t="s">
        <v>674</v>
      </c>
      <c r="B17" s="136"/>
      <c r="C17" s="136" t="s">
        <v>675</v>
      </c>
      <c r="D17" s="136"/>
      <c r="E17" s="136"/>
      <c r="F17" s="103" t="s">
        <v>633</v>
      </c>
      <c r="G17" s="103" t="s">
        <v>634</v>
      </c>
      <c r="H17" s="103" t="s">
        <v>634</v>
      </c>
      <c r="I17" s="103" t="s">
        <v>634</v>
      </c>
      <c r="J17" s="103" t="s">
        <v>635</v>
      </c>
      <c r="K17" s="104" t="s">
        <v>636</v>
      </c>
      <c r="L17" s="105">
        <v>4175000</v>
      </c>
      <c r="M17" s="105">
        <v>353282.69</v>
      </c>
      <c r="N17" s="105">
        <v>8.4618608383233536</v>
      </c>
    </row>
    <row r="18" spans="1:14" x14ac:dyDescent="0.25">
      <c r="A18" s="35"/>
      <c r="B18" s="35"/>
      <c r="C18" s="102"/>
      <c r="D18" s="102"/>
      <c r="E18" s="106"/>
      <c r="F18" s="35"/>
      <c r="G18" s="35"/>
      <c r="H18" s="35"/>
      <c r="I18" s="35"/>
      <c r="J18" s="35"/>
      <c r="K18" s="107" t="s">
        <v>676</v>
      </c>
      <c r="L18" s="108">
        <v>4609000</v>
      </c>
      <c r="M18" s="108">
        <v>416197.7</v>
      </c>
      <c r="N18" s="35"/>
    </row>
    <row r="19" spans="1:14" x14ac:dyDescent="0.25">
      <c r="A19" s="35"/>
      <c r="B19" s="35"/>
      <c r="C19" s="102"/>
      <c r="D19" s="102"/>
      <c r="E19" s="106"/>
      <c r="F19" s="35"/>
      <c r="G19" s="35"/>
      <c r="H19" s="35"/>
      <c r="I19" s="35"/>
      <c r="J19" s="35"/>
      <c r="K19" s="109" t="s">
        <v>677</v>
      </c>
      <c r="L19" s="110">
        <v>4609000</v>
      </c>
      <c r="M19" s="110">
        <v>416197.7</v>
      </c>
      <c r="N19" s="35"/>
    </row>
    <row r="20" spans="1:14" x14ac:dyDescent="0.25">
      <c r="A20" s="101"/>
      <c r="B20" s="139" t="s">
        <v>628</v>
      </c>
      <c r="C20" s="139"/>
      <c r="D20" s="139"/>
      <c r="E20" s="139" t="s">
        <v>678</v>
      </c>
      <c r="F20" s="139"/>
      <c r="G20" s="139"/>
      <c r="H20" s="139"/>
      <c r="I20" s="139"/>
      <c r="J20" s="139"/>
      <c r="K20" s="139"/>
      <c r="L20" s="139"/>
      <c r="M20" s="139"/>
      <c r="N20" s="139"/>
    </row>
    <row r="21" spans="1:14" x14ac:dyDescent="0.25">
      <c r="A21" s="35"/>
      <c r="B21" s="35"/>
      <c r="C21" s="102"/>
      <c r="D21" s="138" t="s">
        <v>630</v>
      </c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2" spans="1:14" ht="22.5" x14ac:dyDescent="0.25">
      <c r="A22" s="136" t="s">
        <v>679</v>
      </c>
      <c r="B22" s="136"/>
      <c r="C22" s="137" t="s">
        <v>680</v>
      </c>
      <c r="D22" s="137"/>
      <c r="E22" s="137"/>
      <c r="F22" s="103" t="s">
        <v>681</v>
      </c>
      <c r="G22" s="103" t="s">
        <v>682</v>
      </c>
      <c r="H22" s="103" t="s">
        <v>683</v>
      </c>
      <c r="I22" s="103" t="s">
        <v>683</v>
      </c>
      <c r="J22" s="103" t="s">
        <v>684</v>
      </c>
      <c r="K22" s="104" t="s">
        <v>685</v>
      </c>
      <c r="L22" s="105">
        <v>1073000</v>
      </c>
      <c r="M22" s="105">
        <v>437597.74</v>
      </c>
      <c r="N22" s="105">
        <v>40.782641192917055</v>
      </c>
    </row>
    <row r="23" spans="1:14" x14ac:dyDescent="0.25">
      <c r="A23" s="136" t="s">
        <v>686</v>
      </c>
      <c r="B23" s="136"/>
      <c r="C23" s="137" t="s">
        <v>160</v>
      </c>
      <c r="D23" s="137"/>
      <c r="E23" s="137"/>
      <c r="F23" s="103" t="s">
        <v>539</v>
      </c>
      <c r="G23" s="103" t="s">
        <v>539</v>
      </c>
      <c r="H23" s="103" t="s">
        <v>539</v>
      </c>
      <c r="I23" s="103" t="s">
        <v>539</v>
      </c>
      <c r="J23" s="103" t="s">
        <v>684</v>
      </c>
      <c r="K23" s="103" t="s">
        <v>687</v>
      </c>
      <c r="L23" s="105">
        <v>1009000</v>
      </c>
      <c r="M23" s="105">
        <v>302819.14</v>
      </c>
      <c r="N23" s="105">
        <v>30.011807730426163</v>
      </c>
    </row>
    <row r="24" spans="1:14" x14ac:dyDescent="0.25">
      <c r="A24" s="136" t="s">
        <v>688</v>
      </c>
      <c r="B24" s="136"/>
      <c r="C24" s="137" t="s">
        <v>689</v>
      </c>
      <c r="D24" s="137"/>
      <c r="E24" s="137"/>
      <c r="F24" s="103" t="s">
        <v>539</v>
      </c>
      <c r="G24" s="103" t="s">
        <v>539</v>
      </c>
      <c r="H24" s="103" t="s">
        <v>539</v>
      </c>
      <c r="I24" s="103" t="s">
        <v>539</v>
      </c>
      <c r="J24" s="103" t="s">
        <v>684</v>
      </c>
      <c r="K24" s="103" t="s">
        <v>687</v>
      </c>
      <c r="L24" s="105">
        <v>1500000</v>
      </c>
      <c r="M24" s="105">
        <v>595106.72</v>
      </c>
      <c r="N24" s="105">
        <v>39.673781333333331</v>
      </c>
    </row>
    <row r="25" spans="1:14" x14ac:dyDescent="0.25">
      <c r="A25" s="136" t="s">
        <v>690</v>
      </c>
      <c r="B25" s="136"/>
      <c r="C25" s="137" t="s">
        <v>691</v>
      </c>
      <c r="D25" s="137"/>
      <c r="E25" s="137"/>
      <c r="F25" s="103" t="s">
        <v>123</v>
      </c>
      <c r="G25" s="103" t="s">
        <v>332</v>
      </c>
      <c r="H25" s="103" t="s">
        <v>332</v>
      </c>
      <c r="I25" s="103" t="s">
        <v>332</v>
      </c>
      <c r="J25" s="103" t="s">
        <v>684</v>
      </c>
      <c r="K25" s="103" t="s">
        <v>692</v>
      </c>
      <c r="L25" s="105">
        <v>80000</v>
      </c>
      <c r="M25" s="105">
        <v>1912.5</v>
      </c>
      <c r="N25" s="105">
        <v>2.390625</v>
      </c>
    </row>
    <row r="26" spans="1:14" x14ac:dyDescent="0.25">
      <c r="A26" s="136" t="s">
        <v>693</v>
      </c>
      <c r="B26" s="136"/>
      <c r="C26" s="136" t="s">
        <v>694</v>
      </c>
      <c r="D26" s="136"/>
      <c r="E26" s="136"/>
      <c r="F26" s="103" t="s">
        <v>657</v>
      </c>
      <c r="G26" s="103" t="s">
        <v>657</v>
      </c>
      <c r="H26" s="103" t="s">
        <v>657</v>
      </c>
      <c r="I26" s="103" t="s">
        <v>657</v>
      </c>
      <c r="J26" s="103" t="s">
        <v>684</v>
      </c>
      <c r="K26" s="103" t="s">
        <v>695</v>
      </c>
      <c r="L26" s="105">
        <v>0</v>
      </c>
      <c r="M26" s="105">
        <v>0</v>
      </c>
      <c r="N26" s="105">
        <v>0</v>
      </c>
    </row>
    <row r="27" spans="1:14" x14ac:dyDescent="0.25">
      <c r="A27" s="136" t="s">
        <v>696</v>
      </c>
      <c r="B27" s="136"/>
      <c r="C27" s="136" t="s">
        <v>697</v>
      </c>
      <c r="D27" s="136"/>
      <c r="E27" s="136"/>
      <c r="F27" s="103" t="s">
        <v>33</v>
      </c>
      <c r="G27" s="103" t="s">
        <v>156</v>
      </c>
      <c r="H27" s="103" t="s">
        <v>33</v>
      </c>
      <c r="I27" s="103" t="s">
        <v>33</v>
      </c>
      <c r="J27" s="103" t="s">
        <v>684</v>
      </c>
      <c r="K27" s="103" t="s">
        <v>698</v>
      </c>
      <c r="L27" s="105">
        <v>20000</v>
      </c>
      <c r="M27" s="105">
        <v>19375</v>
      </c>
      <c r="N27" s="105">
        <v>96.875</v>
      </c>
    </row>
    <row r="28" spans="1:14" x14ac:dyDescent="0.25">
      <c r="A28" s="136" t="s">
        <v>699</v>
      </c>
      <c r="B28" s="136"/>
      <c r="C28" s="136" t="s">
        <v>700</v>
      </c>
      <c r="D28" s="136"/>
      <c r="E28" s="136"/>
      <c r="F28" s="103" t="s">
        <v>33</v>
      </c>
      <c r="G28" s="103" t="s">
        <v>156</v>
      </c>
      <c r="H28" s="103" t="s">
        <v>33</v>
      </c>
      <c r="I28" s="103" t="s">
        <v>33</v>
      </c>
      <c r="J28" s="103" t="s">
        <v>684</v>
      </c>
      <c r="K28" s="103" t="s">
        <v>698</v>
      </c>
      <c r="L28" s="105">
        <v>20000</v>
      </c>
      <c r="M28" s="105">
        <v>139.38</v>
      </c>
      <c r="N28" s="105">
        <v>0.69689999999999996</v>
      </c>
    </row>
    <row r="29" spans="1:14" x14ac:dyDescent="0.25">
      <c r="A29" s="35"/>
      <c r="B29" s="35"/>
      <c r="C29" s="102"/>
      <c r="D29" s="102"/>
      <c r="E29" s="106"/>
      <c r="F29" s="35"/>
      <c r="G29" s="35"/>
      <c r="H29" s="35"/>
      <c r="I29" s="35"/>
      <c r="J29" s="35"/>
      <c r="K29" s="107" t="s">
        <v>676</v>
      </c>
      <c r="L29" s="108">
        <v>3702000</v>
      </c>
      <c r="M29" s="108">
        <v>1356950.48</v>
      </c>
      <c r="N29" s="35"/>
    </row>
    <row r="30" spans="1:14" x14ac:dyDescent="0.25">
      <c r="A30" s="35"/>
      <c r="B30" s="35"/>
      <c r="C30" s="102"/>
      <c r="D30" s="102"/>
      <c r="E30" s="106"/>
      <c r="F30" s="35"/>
      <c r="G30" s="35"/>
      <c r="H30" s="35"/>
      <c r="I30" s="35"/>
      <c r="J30" s="35"/>
      <c r="K30" s="109" t="s">
        <v>677</v>
      </c>
      <c r="L30" s="110">
        <v>3702000</v>
      </c>
      <c r="M30" s="110">
        <v>1356950.48</v>
      </c>
      <c r="N30" s="35"/>
    </row>
    <row r="31" spans="1:14" x14ac:dyDescent="0.25">
      <c r="A31" s="101"/>
      <c r="B31" s="139" t="s">
        <v>628</v>
      </c>
      <c r="C31" s="139"/>
      <c r="D31" s="139"/>
      <c r="E31" s="139" t="s">
        <v>701</v>
      </c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x14ac:dyDescent="0.25">
      <c r="A32" s="35"/>
      <c r="B32" s="35"/>
      <c r="C32" s="102"/>
      <c r="D32" s="138" t="s">
        <v>702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</row>
    <row r="33" spans="1:14" ht="22.5" x14ac:dyDescent="0.25">
      <c r="A33" s="136" t="s">
        <v>703</v>
      </c>
      <c r="B33" s="136"/>
      <c r="C33" s="137" t="s">
        <v>704</v>
      </c>
      <c r="D33" s="137"/>
      <c r="E33" s="137"/>
      <c r="F33" s="103" t="s">
        <v>643</v>
      </c>
      <c r="G33" s="103" t="s">
        <v>643</v>
      </c>
      <c r="H33" s="103" t="s">
        <v>643</v>
      </c>
      <c r="I33" s="103" t="s">
        <v>643</v>
      </c>
      <c r="J33" s="103" t="s">
        <v>684</v>
      </c>
      <c r="K33" s="104" t="s">
        <v>705</v>
      </c>
      <c r="L33" s="105">
        <v>0</v>
      </c>
      <c r="M33" s="105">
        <v>0</v>
      </c>
      <c r="N33" s="105">
        <v>0</v>
      </c>
    </row>
    <row r="34" spans="1:14" ht="22.5" x14ac:dyDescent="0.25">
      <c r="A34" s="136" t="s">
        <v>706</v>
      </c>
      <c r="B34" s="136"/>
      <c r="C34" s="137" t="s">
        <v>707</v>
      </c>
      <c r="D34" s="137"/>
      <c r="E34" s="137"/>
      <c r="F34" s="103" t="s">
        <v>708</v>
      </c>
      <c r="G34" s="103" t="s">
        <v>643</v>
      </c>
      <c r="H34" s="103" t="s">
        <v>643</v>
      </c>
      <c r="I34" s="103" t="s">
        <v>643</v>
      </c>
      <c r="J34" s="103" t="s">
        <v>684</v>
      </c>
      <c r="K34" s="104" t="s">
        <v>709</v>
      </c>
      <c r="L34" s="105">
        <v>0</v>
      </c>
      <c r="M34" s="105">
        <v>0</v>
      </c>
      <c r="N34" s="105">
        <v>0</v>
      </c>
    </row>
    <row r="35" spans="1:14" x14ac:dyDescent="0.25">
      <c r="A35" s="35"/>
      <c r="B35" s="35"/>
      <c r="C35" s="102"/>
      <c r="D35" s="102"/>
      <c r="E35" s="106"/>
      <c r="F35" s="35"/>
      <c r="G35" s="35"/>
      <c r="H35" s="35"/>
      <c r="I35" s="35"/>
      <c r="J35" s="35"/>
      <c r="K35" s="107" t="s">
        <v>676</v>
      </c>
      <c r="L35" s="108">
        <v>0</v>
      </c>
      <c r="M35" s="108">
        <v>0</v>
      </c>
      <c r="N35" s="35"/>
    </row>
    <row r="36" spans="1:14" x14ac:dyDescent="0.25">
      <c r="A36" s="35"/>
      <c r="B36" s="35"/>
      <c r="C36" s="102"/>
      <c r="D36" s="102"/>
      <c r="E36" s="106"/>
      <c r="F36" s="35"/>
      <c r="G36" s="35"/>
      <c r="H36" s="35"/>
      <c r="I36" s="35"/>
      <c r="J36" s="35"/>
      <c r="K36" s="109" t="s">
        <v>677</v>
      </c>
      <c r="L36" s="110">
        <v>0</v>
      </c>
      <c r="M36" s="110">
        <v>0</v>
      </c>
      <c r="N36" s="35"/>
    </row>
    <row r="37" spans="1:14" x14ac:dyDescent="0.25">
      <c r="A37" s="101"/>
      <c r="B37" s="139" t="s">
        <v>628</v>
      </c>
      <c r="C37" s="139"/>
      <c r="D37" s="139"/>
      <c r="E37" s="139" t="s">
        <v>710</v>
      </c>
      <c r="F37" s="139"/>
      <c r="G37" s="139"/>
      <c r="H37" s="139"/>
      <c r="I37" s="139"/>
      <c r="J37" s="139"/>
      <c r="K37" s="139"/>
      <c r="L37" s="139"/>
      <c r="M37" s="139"/>
      <c r="N37" s="139"/>
    </row>
    <row r="38" spans="1:14" x14ac:dyDescent="0.25">
      <c r="A38" s="35"/>
      <c r="B38" s="35"/>
      <c r="C38" s="102"/>
      <c r="D38" s="138" t="s">
        <v>702</v>
      </c>
      <c r="E38" s="138"/>
      <c r="F38" s="138"/>
      <c r="G38" s="138"/>
      <c r="H38" s="138"/>
      <c r="I38" s="138"/>
      <c r="J38" s="138"/>
      <c r="K38" s="138"/>
      <c r="L38" s="138"/>
      <c r="M38" s="138"/>
      <c r="N38" s="138"/>
    </row>
    <row r="39" spans="1:14" x14ac:dyDescent="0.25">
      <c r="A39" s="136" t="s">
        <v>711</v>
      </c>
      <c r="B39" s="136"/>
      <c r="C39" s="137" t="s">
        <v>712</v>
      </c>
      <c r="D39" s="137"/>
      <c r="E39" s="137"/>
      <c r="F39" s="103" t="s">
        <v>467</v>
      </c>
      <c r="G39" s="103" t="s">
        <v>470</v>
      </c>
      <c r="H39" s="103" t="s">
        <v>417</v>
      </c>
      <c r="I39" s="103" t="s">
        <v>414</v>
      </c>
      <c r="J39" s="103" t="s">
        <v>684</v>
      </c>
      <c r="K39" s="103" t="s">
        <v>713</v>
      </c>
      <c r="L39" s="105">
        <v>500000</v>
      </c>
      <c r="M39" s="105">
        <v>249600</v>
      </c>
      <c r="N39" s="105">
        <v>49.92</v>
      </c>
    </row>
    <row r="40" spans="1:14" ht="22.5" x14ac:dyDescent="0.25">
      <c r="A40" s="136" t="s">
        <v>714</v>
      </c>
      <c r="B40" s="136"/>
      <c r="C40" s="136" t="s">
        <v>715</v>
      </c>
      <c r="D40" s="136"/>
      <c r="E40" s="136"/>
      <c r="F40" s="103" t="s">
        <v>716</v>
      </c>
      <c r="G40" s="103" t="s">
        <v>716</v>
      </c>
      <c r="H40" s="103" t="s">
        <v>716</v>
      </c>
      <c r="I40" s="103" t="s">
        <v>716</v>
      </c>
      <c r="J40" s="103" t="s">
        <v>684</v>
      </c>
      <c r="K40" s="104" t="s">
        <v>717</v>
      </c>
      <c r="L40" s="105">
        <v>165000</v>
      </c>
      <c r="M40" s="105">
        <v>66280.09</v>
      </c>
      <c r="N40" s="105">
        <v>40.169751515151518</v>
      </c>
    </row>
    <row r="41" spans="1:14" x14ac:dyDescent="0.25">
      <c r="A41" s="136" t="s">
        <v>718</v>
      </c>
      <c r="B41" s="136"/>
      <c r="C41" s="137" t="s">
        <v>719</v>
      </c>
      <c r="D41" s="137"/>
      <c r="E41" s="137"/>
      <c r="F41" s="103" t="s">
        <v>720</v>
      </c>
      <c r="G41" s="103" t="s">
        <v>721</v>
      </c>
      <c r="H41" s="103" t="s">
        <v>721</v>
      </c>
      <c r="I41" s="103" t="s">
        <v>721</v>
      </c>
      <c r="J41" s="103" t="s">
        <v>684</v>
      </c>
      <c r="K41" s="103" t="s">
        <v>722</v>
      </c>
      <c r="L41" s="105">
        <v>6100</v>
      </c>
      <c r="M41" s="105">
        <v>3000</v>
      </c>
      <c r="N41" s="105">
        <v>49.180327868852459</v>
      </c>
    </row>
    <row r="42" spans="1:14" x14ac:dyDescent="0.25">
      <c r="A42" s="35"/>
      <c r="B42" s="35"/>
      <c r="C42" s="102"/>
      <c r="D42" s="102"/>
      <c r="E42" s="106"/>
      <c r="F42" s="35"/>
      <c r="G42" s="35"/>
      <c r="H42" s="35"/>
      <c r="I42" s="35"/>
      <c r="J42" s="35"/>
      <c r="K42" s="107" t="s">
        <v>676</v>
      </c>
      <c r="L42" s="108">
        <v>671100</v>
      </c>
      <c r="M42" s="108">
        <v>318880.09000000003</v>
      </c>
      <c r="N42" s="35"/>
    </row>
    <row r="43" spans="1:14" x14ac:dyDescent="0.25">
      <c r="A43" s="35"/>
      <c r="B43" s="35"/>
      <c r="C43" s="102"/>
      <c r="D43" s="102"/>
      <c r="E43" s="106"/>
      <c r="F43" s="35"/>
      <c r="G43" s="35"/>
      <c r="H43" s="35"/>
      <c r="I43" s="35"/>
      <c r="J43" s="35"/>
      <c r="K43" s="109" t="s">
        <v>677</v>
      </c>
      <c r="L43" s="110">
        <v>671100</v>
      </c>
      <c r="M43" s="110">
        <v>318880.09000000003</v>
      </c>
      <c r="N43" s="35"/>
    </row>
    <row r="44" spans="1:14" x14ac:dyDescent="0.25">
      <c r="A44" s="101"/>
      <c r="B44" s="139" t="s">
        <v>628</v>
      </c>
      <c r="C44" s="139"/>
      <c r="D44" s="139"/>
      <c r="E44" s="139" t="s">
        <v>723</v>
      </c>
      <c r="F44" s="139"/>
      <c r="G44" s="139"/>
      <c r="H44" s="139"/>
      <c r="I44" s="139"/>
      <c r="J44" s="139"/>
      <c r="K44" s="139"/>
      <c r="L44" s="139"/>
      <c r="M44" s="139"/>
      <c r="N44" s="139"/>
    </row>
    <row r="45" spans="1:14" x14ac:dyDescent="0.25">
      <c r="A45" s="35"/>
      <c r="B45" s="35"/>
      <c r="C45" s="102"/>
      <c r="D45" s="138" t="s">
        <v>702</v>
      </c>
      <c r="E45" s="138"/>
      <c r="F45" s="138"/>
      <c r="G45" s="138"/>
      <c r="H45" s="138"/>
      <c r="I45" s="138"/>
      <c r="J45" s="138"/>
      <c r="K45" s="138"/>
      <c r="L45" s="138"/>
      <c r="M45" s="138"/>
      <c r="N45" s="138"/>
    </row>
    <row r="46" spans="1:14" x14ac:dyDescent="0.25">
      <c r="A46" s="136" t="s">
        <v>724</v>
      </c>
      <c r="B46" s="136"/>
      <c r="C46" s="137" t="s">
        <v>725</v>
      </c>
      <c r="D46" s="137"/>
      <c r="E46" s="137"/>
      <c r="F46" s="103" t="s">
        <v>726</v>
      </c>
      <c r="G46" s="103" t="s">
        <v>727</v>
      </c>
      <c r="H46" s="103" t="s">
        <v>156</v>
      </c>
      <c r="I46" s="103" t="s">
        <v>156</v>
      </c>
      <c r="J46" s="103" t="s">
        <v>684</v>
      </c>
      <c r="K46" s="103" t="s">
        <v>728</v>
      </c>
      <c r="L46" s="105">
        <v>2089000</v>
      </c>
      <c r="M46" s="105">
        <v>370848.88</v>
      </c>
      <c r="N46" s="105">
        <v>17.752459550023936</v>
      </c>
    </row>
    <row r="47" spans="1:14" ht="22.5" x14ac:dyDescent="0.25">
      <c r="A47" s="136" t="s">
        <v>729</v>
      </c>
      <c r="B47" s="136"/>
      <c r="C47" s="137" t="s">
        <v>730</v>
      </c>
      <c r="D47" s="137"/>
      <c r="E47" s="137"/>
      <c r="F47" s="103" t="s">
        <v>731</v>
      </c>
      <c r="G47" s="103" t="s">
        <v>732</v>
      </c>
      <c r="H47" s="103" t="s">
        <v>732</v>
      </c>
      <c r="I47" s="103" t="s">
        <v>732</v>
      </c>
      <c r="J47" s="103" t="s">
        <v>684</v>
      </c>
      <c r="K47" s="104" t="s">
        <v>733</v>
      </c>
      <c r="L47" s="105">
        <v>120000</v>
      </c>
      <c r="M47" s="105">
        <v>24620.91</v>
      </c>
      <c r="N47" s="105">
        <v>20.517424999999999</v>
      </c>
    </row>
    <row r="48" spans="1:14" x14ac:dyDescent="0.25">
      <c r="A48" s="136" t="s">
        <v>734</v>
      </c>
      <c r="B48" s="136"/>
      <c r="C48" s="137" t="s">
        <v>735</v>
      </c>
      <c r="D48" s="137"/>
      <c r="E48" s="137"/>
      <c r="F48" s="103" t="s">
        <v>736</v>
      </c>
      <c r="G48" s="103" t="s">
        <v>737</v>
      </c>
      <c r="H48" s="103" t="s">
        <v>738</v>
      </c>
      <c r="I48" s="103" t="s">
        <v>739</v>
      </c>
      <c r="J48" s="103" t="s">
        <v>684</v>
      </c>
      <c r="K48" s="103" t="s">
        <v>740</v>
      </c>
      <c r="L48" s="105">
        <v>470000</v>
      </c>
      <c r="M48" s="105">
        <v>186172.97</v>
      </c>
      <c r="N48" s="105">
        <v>39.611270212765959</v>
      </c>
    </row>
    <row r="49" spans="1:14" ht="22.5" x14ac:dyDescent="0.25">
      <c r="A49" s="136" t="s">
        <v>741</v>
      </c>
      <c r="B49" s="136"/>
      <c r="C49" s="137" t="s">
        <v>742</v>
      </c>
      <c r="D49" s="137"/>
      <c r="E49" s="137"/>
      <c r="F49" s="103" t="s">
        <v>743</v>
      </c>
      <c r="G49" s="103" t="s">
        <v>744</v>
      </c>
      <c r="H49" s="103" t="s">
        <v>745</v>
      </c>
      <c r="I49" s="103" t="s">
        <v>745</v>
      </c>
      <c r="J49" s="103" t="s">
        <v>684</v>
      </c>
      <c r="K49" s="104" t="s">
        <v>746</v>
      </c>
      <c r="L49" s="105">
        <v>100000</v>
      </c>
      <c r="M49" s="105">
        <v>46911.93</v>
      </c>
      <c r="N49" s="105">
        <v>46.911930000000005</v>
      </c>
    </row>
    <row r="50" spans="1:14" ht="22.5" x14ac:dyDescent="0.25">
      <c r="A50" s="136" t="s">
        <v>747</v>
      </c>
      <c r="B50" s="136"/>
      <c r="C50" s="136" t="s">
        <v>748</v>
      </c>
      <c r="D50" s="136"/>
      <c r="E50" s="136"/>
      <c r="F50" s="103" t="s">
        <v>444</v>
      </c>
      <c r="G50" s="103" t="s">
        <v>444</v>
      </c>
      <c r="H50" s="103" t="s">
        <v>444</v>
      </c>
      <c r="I50" s="103" t="s">
        <v>444</v>
      </c>
      <c r="J50" s="103" t="s">
        <v>684</v>
      </c>
      <c r="K50" s="104" t="s">
        <v>749</v>
      </c>
      <c r="L50" s="105">
        <v>150000</v>
      </c>
      <c r="M50" s="105">
        <v>89674.38</v>
      </c>
      <c r="N50" s="105">
        <v>59.782919999999997</v>
      </c>
    </row>
    <row r="51" spans="1:14" x14ac:dyDescent="0.25">
      <c r="A51" s="136" t="s">
        <v>750</v>
      </c>
      <c r="B51" s="136"/>
      <c r="C51" s="137" t="s">
        <v>751</v>
      </c>
      <c r="D51" s="137"/>
      <c r="E51" s="137"/>
      <c r="F51" s="103" t="s">
        <v>559</v>
      </c>
      <c r="G51" s="103" t="s">
        <v>279</v>
      </c>
      <c r="H51" s="103" t="s">
        <v>263</v>
      </c>
      <c r="I51" s="103" t="s">
        <v>237</v>
      </c>
      <c r="J51" s="103" t="s">
        <v>684</v>
      </c>
      <c r="K51" s="104" t="s">
        <v>752</v>
      </c>
      <c r="L51" s="105">
        <v>400000</v>
      </c>
      <c r="M51" s="105">
        <v>78773.75</v>
      </c>
      <c r="N51" s="105">
        <v>19.693437500000002</v>
      </c>
    </row>
    <row r="52" spans="1:14" x14ac:dyDescent="0.25">
      <c r="A52" s="136" t="s">
        <v>753</v>
      </c>
      <c r="B52" s="136"/>
      <c r="C52" s="137" t="s">
        <v>754</v>
      </c>
      <c r="D52" s="137"/>
      <c r="E52" s="137"/>
      <c r="F52" s="103" t="s">
        <v>417</v>
      </c>
      <c r="G52" s="103" t="s">
        <v>755</v>
      </c>
      <c r="H52" s="103" t="s">
        <v>252</v>
      </c>
      <c r="I52" s="103" t="s">
        <v>559</v>
      </c>
      <c r="J52" s="103" t="s">
        <v>684</v>
      </c>
      <c r="K52" s="103" t="s">
        <v>756</v>
      </c>
      <c r="L52" s="105">
        <v>100000</v>
      </c>
      <c r="M52" s="105">
        <v>55110</v>
      </c>
      <c r="N52" s="105">
        <v>55.11</v>
      </c>
    </row>
    <row r="53" spans="1:14" x14ac:dyDescent="0.25">
      <c r="A53" s="136" t="s">
        <v>757</v>
      </c>
      <c r="B53" s="136"/>
      <c r="C53" s="136" t="s">
        <v>758</v>
      </c>
      <c r="D53" s="136"/>
      <c r="E53" s="136"/>
      <c r="F53" s="103" t="s">
        <v>386</v>
      </c>
      <c r="G53" s="103" t="s">
        <v>386</v>
      </c>
      <c r="H53" s="103" t="s">
        <v>386</v>
      </c>
      <c r="I53" s="103" t="s">
        <v>386</v>
      </c>
      <c r="J53" s="103" t="s">
        <v>684</v>
      </c>
      <c r="K53" s="103" t="s">
        <v>759</v>
      </c>
      <c r="L53" s="105">
        <v>30000</v>
      </c>
      <c r="M53" s="105">
        <v>1875</v>
      </c>
      <c r="N53" s="105">
        <v>6.25</v>
      </c>
    </row>
    <row r="54" spans="1:14" ht="22.5" x14ac:dyDescent="0.25">
      <c r="A54" s="136" t="s">
        <v>760</v>
      </c>
      <c r="B54" s="136"/>
      <c r="C54" s="137" t="s">
        <v>761</v>
      </c>
      <c r="D54" s="137"/>
      <c r="E54" s="137"/>
      <c r="F54" s="103" t="s">
        <v>643</v>
      </c>
      <c r="G54" s="103" t="s">
        <v>643</v>
      </c>
      <c r="H54" s="103" t="s">
        <v>762</v>
      </c>
      <c r="I54" s="103" t="s">
        <v>762</v>
      </c>
      <c r="J54" s="103" t="s">
        <v>684</v>
      </c>
      <c r="K54" s="104" t="s">
        <v>763</v>
      </c>
      <c r="L54" s="105">
        <v>620000</v>
      </c>
      <c r="M54" s="105">
        <v>0</v>
      </c>
      <c r="N54" s="105">
        <v>0</v>
      </c>
    </row>
    <row r="55" spans="1:14" x14ac:dyDescent="0.25">
      <c r="A55" s="35"/>
      <c r="B55" s="35"/>
      <c r="C55" s="102"/>
      <c r="D55" s="102"/>
      <c r="E55" s="106"/>
      <c r="F55" s="35"/>
      <c r="G55" s="35"/>
      <c r="H55" s="35"/>
      <c r="I55" s="35"/>
      <c r="J55" s="35"/>
      <c r="K55" s="107" t="s">
        <v>676</v>
      </c>
      <c r="L55" s="108">
        <v>4079000</v>
      </c>
      <c r="M55" s="108">
        <v>853987.82</v>
      </c>
      <c r="N55" s="35"/>
    </row>
    <row r="56" spans="1:14" x14ac:dyDescent="0.25">
      <c r="A56" s="35"/>
      <c r="B56" s="35"/>
      <c r="C56" s="102"/>
      <c r="D56" s="102"/>
      <c r="E56" s="106"/>
      <c r="F56" s="35"/>
      <c r="G56" s="35"/>
      <c r="H56" s="35"/>
      <c r="I56" s="35"/>
      <c r="J56" s="35"/>
      <c r="K56" s="109" t="s">
        <v>677</v>
      </c>
      <c r="L56" s="110">
        <v>4079000</v>
      </c>
      <c r="M56" s="110">
        <v>853987.82</v>
      </c>
      <c r="N56" s="35"/>
    </row>
    <row r="57" spans="1:14" x14ac:dyDescent="0.25">
      <c r="A57" s="101"/>
      <c r="B57" s="139" t="s">
        <v>628</v>
      </c>
      <c r="C57" s="139"/>
      <c r="D57" s="139"/>
      <c r="E57" s="139" t="s">
        <v>764</v>
      </c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x14ac:dyDescent="0.25">
      <c r="A58" s="35"/>
      <c r="B58" s="35"/>
      <c r="C58" s="102"/>
      <c r="D58" s="138" t="s">
        <v>702</v>
      </c>
      <c r="E58" s="138"/>
      <c r="F58" s="138"/>
      <c r="G58" s="138"/>
      <c r="H58" s="138"/>
      <c r="I58" s="138"/>
      <c r="J58" s="138"/>
      <c r="K58" s="138"/>
      <c r="L58" s="138"/>
      <c r="M58" s="138"/>
      <c r="N58" s="138"/>
    </row>
    <row r="59" spans="1:14" ht="22.5" x14ac:dyDescent="0.25">
      <c r="A59" s="136" t="s">
        <v>765</v>
      </c>
      <c r="B59" s="136"/>
      <c r="C59" s="137" t="s">
        <v>766</v>
      </c>
      <c r="D59" s="137"/>
      <c r="E59" s="137"/>
      <c r="F59" s="103" t="s">
        <v>767</v>
      </c>
      <c r="G59" s="103" t="s">
        <v>767</v>
      </c>
      <c r="H59" s="103" t="s">
        <v>767</v>
      </c>
      <c r="I59" s="103" t="s">
        <v>767</v>
      </c>
      <c r="J59" s="103" t="s">
        <v>684</v>
      </c>
      <c r="K59" s="104" t="s">
        <v>768</v>
      </c>
      <c r="L59" s="105">
        <v>7120000</v>
      </c>
      <c r="M59" s="105">
        <v>0</v>
      </c>
      <c r="N59" s="105">
        <v>0</v>
      </c>
    </row>
    <row r="60" spans="1:14" ht="22.5" x14ac:dyDescent="0.25">
      <c r="A60" s="136" t="s">
        <v>769</v>
      </c>
      <c r="B60" s="136"/>
      <c r="C60" s="137" t="s">
        <v>770</v>
      </c>
      <c r="D60" s="137"/>
      <c r="E60" s="137"/>
      <c r="F60" s="103" t="s">
        <v>771</v>
      </c>
      <c r="G60" s="103" t="s">
        <v>643</v>
      </c>
      <c r="H60" s="103" t="s">
        <v>643</v>
      </c>
      <c r="I60" s="103" t="s">
        <v>643</v>
      </c>
      <c r="J60" s="103" t="s">
        <v>684</v>
      </c>
      <c r="K60" s="104" t="s">
        <v>772</v>
      </c>
      <c r="L60" s="105">
        <v>1130000</v>
      </c>
      <c r="M60" s="105">
        <v>0</v>
      </c>
      <c r="N60" s="105">
        <v>0</v>
      </c>
    </row>
    <row r="61" spans="1:14" ht="22.5" x14ac:dyDescent="0.25">
      <c r="A61" s="136" t="s">
        <v>773</v>
      </c>
      <c r="B61" s="136"/>
      <c r="C61" s="136" t="s">
        <v>774</v>
      </c>
      <c r="D61" s="136"/>
      <c r="E61" s="136"/>
      <c r="F61" s="103" t="s">
        <v>775</v>
      </c>
      <c r="G61" s="103" t="s">
        <v>776</v>
      </c>
      <c r="H61" s="103" t="s">
        <v>777</v>
      </c>
      <c r="I61" s="103" t="s">
        <v>777</v>
      </c>
      <c r="J61" s="103" t="s">
        <v>684</v>
      </c>
      <c r="K61" s="104" t="s">
        <v>778</v>
      </c>
      <c r="L61" s="105">
        <v>1000000</v>
      </c>
      <c r="M61" s="105">
        <v>59083.75</v>
      </c>
      <c r="N61" s="105">
        <v>5.9083750000000013</v>
      </c>
    </row>
    <row r="62" spans="1:14" x14ac:dyDescent="0.25">
      <c r="A62" s="136" t="s">
        <v>779</v>
      </c>
      <c r="B62" s="136"/>
      <c r="C62" s="137" t="s">
        <v>780</v>
      </c>
      <c r="D62" s="137"/>
      <c r="E62" s="137"/>
      <c r="F62" s="103" t="s">
        <v>726</v>
      </c>
      <c r="G62" s="103" t="s">
        <v>727</v>
      </c>
      <c r="H62" s="103" t="s">
        <v>156</v>
      </c>
      <c r="I62" s="103" t="s">
        <v>156</v>
      </c>
      <c r="J62" s="103" t="s">
        <v>684</v>
      </c>
      <c r="K62" s="103" t="s">
        <v>728</v>
      </c>
      <c r="L62" s="105">
        <v>0</v>
      </c>
      <c r="M62" s="105">
        <v>0</v>
      </c>
      <c r="N62" s="105">
        <v>0</v>
      </c>
    </row>
    <row r="63" spans="1:14" ht="22.5" x14ac:dyDescent="0.25">
      <c r="A63" s="136" t="s">
        <v>781</v>
      </c>
      <c r="B63" s="136"/>
      <c r="C63" s="137" t="s">
        <v>782</v>
      </c>
      <c r="D63" s="137"/>
      <c r="E63" s="137"/>
      <c r="F63" s="103" t="s">
        <v>643</v>
      </c>
      <c r="G63" s="103" t="s">
        <v>783</v>
      </c>
      <c r="H63" s="103" t="s">
        <v>783</v>
      </c>
      <c r="I63" s="103" t="s">
        <v>783</v>
      </c>
      <c r="J63" s="103" t="s">
        <v>684</v>
      </c>
      <c r="K63" s="104" t="s">
        <v>784</v>
      </c>
      <c r="L63" s="105">
        <v>7270000</v>
      </c>
      <c r="M63" s="105">
        <v>0</v>
      </c>
      <c r="N63" s="105">
        <v>0</v>
      </c>
    </row>
    <row r="64" spans="1:14" ht="22.5" x14ac:dyDescent="0.25">
      <c r="A64" s="136" t="s">
        <v>785</v>
      </c>
      <c r="B64" s="136"/>
      <c r="C64" s="137" t="s">
        <v>786</v>
      </c>
      <c r="D64" s="137"/>
      <c r="E64" s="137"/>
      <c r="F64" s="103" t="s">
        <v>787</v>
      </c>
      <c r="G64" s="103" t="s">
        <v>787</v>
      </c>
      <c r="H64" s="103" t="s">
        <v>787</v>
      </c>
      <c r="I64" s="103" t="s">
        <v>787</v>
      </c>
      <c r="J64" s="103" t="s">
        <v>684</v>
      </c>
      <c r="K64" s="104" t="s">
        <v>788</v>
      </c>
      <c r="L64" s="105">
        <v>100000</v>
      </c>
      <c r="M64" s="105">
        <v>0</v>
      </c>
      <c r="N64" s="105">
        <v>0</v>
      </c>
    </row>
    <row r="65" spans="1:14" x14ac:dyDescent="0.25">
      <c r="A65" s="35"/>
      <c r="B65" s="35"/>
      <c r="C65" s="102"/>
      <c r="D65" s="102"/>
      <c r="E65" s="106"/>
      <c r="F65" s="35"/>
      <c r="G65" s="35"/>
      <c r="H65" s="35"/>
      <c r="I65" s="35"/>
      <c r="J65" s="35"/>
      <c r="K65" s="107" t="s">
        <v>676</v>
      </c>
      <c r="L65" s="108">
        <v>16620000</v>
      </c>
      <c r="M65" s="108">
        <v>59083.75</v>
      </c>
      <c r="N65" s="35"/>
    </row>
    <row r="66" spans="1:14" x14ac:dyDescent="0.25">
      <c r="A66" s="35"/>
      <c r="B66" s="35"/>
      <c r="C66" s="102"/>
      <c r="D66" s="102"/>
      <c r="E66" s="106"/>
      <c r="F66" s="35"/>
      <c r="G66" s="35"/>
      <c r="H66" s="35"/>
      <c r="I66" s="35"/>
      <c r="J66" s="35"/>
      <c r="K66" s="109" t="s">
        <v>677</v>
      </c>
      <c r="L66" s="110">
        <v>16620000</v>
      </c>
      <c r="M66" s="110">
        <v>59083.75</v>
      </c>
      <c r="N66" s="35"/>
    </row>
    <row r="67" spans="1:14" x14ac:dyDescent="0.25">
      <c r="A67" s="101"/>
      <c r="B67" s="139" t="s">
        <v>628</v>
      </c>
      <c r="C67" s="139"/>
      <c r="D67" s="139"/>
      <c r="E67" s="139" t="s">
        <v>789</v>
      </c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4" x14ac:dyDescent="0.25">
      <c r="A68" s="35"/>
      <c r="B68" s="35"/>
      <c r="C68" s="102"/>
      <c r="D68" s="138" t="s">
        <v>790</v>
      </c>
      <c r="E68" s="138"/>
      <c r="F68" s="138"/>
      <c r="G68" s="138"/>
      <c r="H68" s="138"/>
      <c r="I68" s="138"/>
      <c r="J68" s="138"/>
      <c r="K68" s="138"/>
      <c r="L68" s="138"/>
      <c r="M68" s="138"/>
      <c r="N68" s="138"/>
    </row>
    <row r="69" spans="1:14" ht="22.5" x14ac:dyDescent="0.25">
      <c r="A69" s="136" t="s">
        <v>791</v>
      </c>
      <c r="B69" s="136"/>
      <c r="C69" s="137" t="s">
        <v>792</v>
      </c>
      <c r="D69" s="137"/>
      <c r="E69" s="137"/>
      <c r="F69" s="103" t="s">
        <v>793</v>
      </c>
      <c r="G69" s="103" t="s">
        <v>794</v>
      </c>
      <c r="H69" s="103" t="s">
        <v>794</v>
      </c>
      <c r="I69" s="103" t="s">
        <v>794</v>
      </c>
      <c r="J69" s="103" t="s">
        <v>684</v>
      </c>
      <c r="K69" s="104" t="s">
        <v>795</v>
      </c>
      <c r="L69" s="105">
        <v>500000</v>
      </c>
      <c r="M69" s="105">
        <v>500000</v>
      </c>
      <c r="N69" s="105">
        <v>100</v>
      </c>
    </row>
    <row r="70" spans="1:14" x14ac:dyDescent="0.25">
      <c r="A70" s="136" t="s">
        <v>796</v>
      </c>
      <c r="B70" s="136"/>
      <c r="C70" s="137" t="s">
        <v>797</v>
      </c>
      <c r="D70" s="137"/>
      <c r="E70" s="137"/>
      <c r="F70" s="103" t="s">
        <v>643</v>
      </c>
      <c r="G70" s="103" t="s">
        <v>293</v>
      </c>
      <c r="H70" s="103" t="s">
        <v>293</v>
      </c>
      <c r="I70" s="103" t="s">
        <v>293</v>
      </c>
      <c r="J70" s="103" t="s">
        <v>684</v>
      </c>
      <c r="K70" s="103" t="s">
        <v>798</v>
      </c>
      <c r="L70" s="105">
        <v>0</v>
      </c>
      <c r="M70" s="105">
        <v>0</v>
      </c>
      <c r="N70" s="105">
        <v>0</v>
      </c>
    </row>
    <row r="71" spans="1:14" ht="22.5" x14ac:dyDescent="0.25">
      <c r="A71" s="136" t="s">
        <v>799</v>
      </c>
      <c r="B71" s="136"/>
      <c r="C71" s="137" t="s">
        <v>800</v>
      </c>
      <c r="D71" s="137"/>
      <c r="E71" s="137"/>
      <c r="F71" s="103" t="s">
        <v>793</v>
      </c>
      <c r="G71" s="103" t="s">
        <v>794</v>
      </c>
      <c r="H71" s="103" t="s">
        <v>794</v>
      </c>
      <c r="I71" s="103" t="s">
        <v>794</v>
      </c>
      <c r="J71" s="103" t="s">
        <v>684</v>
      </c>
      <c r="K71" s="104" t="s">
        <v>795</v>
      </c>
      <c r="L71" s="105">
        <v>0</v>
      </c>
      <c r="M71" s="105">
        <v>0</v>
      </c>
      <c r="N71" s="105">
        <v>0</v>
      </c>
    </row>
    <row r="72" spans="1:14" x14ac:dyDescent="0.25">
      <c r="A72" s="136" t="s">
        <v>801</v>
      </c>
      <c r="B72" s="136"/>
      <c r="C72" s="137" t="s">
        <v>802</v>
      </c>
      <c r="D72" s="137"/>
      <c r="E72" s="137"/>
      <c r="F72" s="103" t="s">
        <v>803</v>
      </c>
      <c r="G72" s="103" t="s">
        <v>804</v>
      </c>
      <c r="H72" s="103" t="s">
        <v>805</v>
      </c>
      <c r="I72" s="103" t="s">
        <v>647</v>
      </c>
      <c r="J72" s="103" t="s">
        <v>684</v>
      </c>
      <c r="K72" s="103" t="s">
        <v>806</v>
      </c>
      <c r="L72" s="105">
        <v>0</v>
      </c>
      <c r="M72" s="105">
        <v>0</v>
      </c>
      <c r="N72" s="105">
        <v>0</v>
      </c>
    </row>
    <row r="73" spans="1:14" ht="22.5" x14ac:dyDescent="0.25">
      <c r="A73" s="136" t="s">
        <v>807</v>
      </c>
      <c r="B73" s="136"/>
      <c r="C73" s="137" t="s">
        <v>808</v>
      </c>
      <c r="D73" s="137"/>
      <c r="E73" s="137"/>
      <c r="F73" s="103" t="s">
        <v>809</v>
      </c>
      <c r="G73" s="103" t="s">
        <v>810</v>
      </c>
      <c r="H73" s="103" t="s">
        <v>811</v>
      </c>
      <c r="I73" s="103" t="s">
        <v>812</v>
      </c>
      <c r="J73" s="103" t="s">
        <v>684</v>
      </c>
      <c r="K73" s="104" t="s">
        <v>813</v>
      </c>
      <c r="L73" s="105">
        <v>40000</v>
      </c>
      <c r="M73" s="105">
        <v>0</v>
      </c>
      <c r="N73" s="105">
        <v>0</v>
      </c>
    </row>
    <row r="74" spans="1:14" ht="22.5" x14ac:dyDescent="0.25">
      <c r="A74" s="136" t="s">
        <v>814</v>
      </c>
      <c r="B74" s="136"/>
      <c r="C74" s="137" t="s">
        <v>815</v>
      </c>
      <c r="D74" s="137"/>
      <c r="E74" s="137"/>
      <c r="F74" s="103" t="s">
        <v>816</v>
      </c>
      <c r="G74" s="103" t="s">
        <v>817</v>
      </c>
      <c r="H74" s="103" t="s">
        <v>818</v>
      </c>
      <c r="I74" s="103" t="s">
        <v>818</v>
      </c>
      <c r="J74" s="103" t="s">
        <v>684</v>
      </c>
      <c r="K74" s="104" t="s">
        <v>819</v>
      </c>
      <c r="L74" s="105">
        <v>24000</v>
      </c>
      <c r="M74" s="105">
        <v>560</v>
      </c>
      <c r="N74" s="105">
        <v>2.3333333333333339</v>
      </c>
    </row>
    <row r="75" spans="1:14" x14ac:dyDescent="0.25">
      <c r="A75" s="136" t="s">
        <v>820</v>
      </c>
      <c r="B75" s="136"/>
      <c r="C75" s="137" t="s">
        <v>821</v>
      </c>
      <c r="D75" s="137"/>
      <c r="E75" s="137"/>
      <c r="F75" s="103" t="s">
        <v>643</v>
      </c>
      <c r="G75" s="103" t="s">
        <v>539</v>
      </c>
      <c r="H75" s="103" t="s">
        <v>386</v>
      </c>
      <c r="I75" s="103" t="s">
        <v>405</v>
      </c>
      <c r="J75" s="103" t="s">
        <v>684</v>
      </c>
      <c r="K75" s="103" t="s">
        <v>822</v>
      </c>
      <c r="L75" s="105">
        <v>11000</v>
      </c>
      <c r="M75" s="105">
        <v>1350</v>
      </c>
      <c r="N75" s="105">
        <v>12.272727272727273</v>
      </c>
    </row>
    <row r="76" spans="1:14" x14ac:dyDescent="0.25">
      <c r="A76" s="136" t="s">
        <v>823</v>
      </c>
      <c r="B76" s="136"/>
      <c r="C76" s="137" t="s">
        <v>824</v>
      </c>
      <c r="D76" s="137"/>
      <c r="E76" s="137"/>
      <c r="F76" s="103" t="s">
        <v>825</v>
      </c>
      <c r="G76" s="103" t="s">
        <v>825</v>
      </c>
      <c r="H76" s="103" t="s">
        <v>826</v>
      </c>
      <c r="I76" s="103" t="s">
        <v>827</v>
      </c>
      <c r="J76" s="103" t="s">
        <v>684</v>
      </c>
      <c r="K76" s="103" t="s">
        <v>828</v>
      </c>
      <c r="L76" s="105">
        <v>40000</v>
      </c>
      <c r="M76" s="105">
        <v>0</v>
      </c>
      <c r="N76" s="105">
        <v>0</v>
      </c>
    </row>
    <row r="77" spans="1:14" x14ac:dyDescent="0.25">
      <c r="A77" s="136" t="s">
        <v>829</v>
      </c>
      <c r="B77" s="136"/>
      <c r="C77" s="137" t="s">
        <v>830</v>
      </c>
      <c r="D77" s="137"/>
      <c r="E77" s="137"/>
      <c r="F77" s="103" t="s">
        <v>332</v>
      </c>
      <c r="G77" s="103" t="s">
        <v>123</v>
      </c>
      <c r="H77" s="103" t="s">
        <v>831</v>
      </c>
      <c r="I77" s="103" t="s">
        <v>615</v>
      </c>
      <c r="J77" s="103" t="s">
        <v>684</v>
      </c>
      <c r="K77" s="103" t="s">
        <v>832</v>
      </c>
      <c r="L77" s="105">
        <v>9000</v>
      </c>
      <c r="M77" s="105">
        <v>2190.7199999999998</v>
      </c>
      <c r="N77" s="105">
        <v>24.341333333333331</v>
      </c>
    </row>
    <row r="78" spans="1:14" x14ac:dyDescent="0.25">
      <c r="A78" s="136" t="s">
        <v>833</v>
      </c>
      <c r="B78" s="136"/>
      <c r="C78" s="137" t="s">
        <v>834</v>
      </c>
      <c r="D78" s="137"/>
      <c r="E78" s="137"/>
      <c r="F78" s="103" t="s">
        <v>643</v>
      </c>
      <c r="G78" s="103" t="s">
        <v>539</v>
      </c>
      <c r="H78" s="103" t="s">
        <v>386</v>
      </c>
      <c r="I78" s="103" t="s">
        <v>405</v>
      </c>
      <c r="J78" s="103" t="s">
        <v>684</v>
      </c>
      <c r="K78" s="103" t="s">
        <v>822</v>
      </c>
      <c r="L78" s="105">
        <v>20000</v>
      </c>
      <c r="M78" s="105">
        <v>3816</v>
      </c>
      <c r="N78" s="105">
        <v>19.079999999999998</v>
      </c>
    </row>
    <row r="79" spans="1:14" x14ac:dyDescent="0.25">
      <c r="A79" s="136" t="s">
        <v>835</v>
      </c>
      <c r="B79" s="136"/>
      <c r="C79" s="137" t="s">
        <v>836</v>
      </c>
      <c r="D79" s="137"/>
      <c r="E79" s="137"/>
      <c r="F79" s="103" t="s">
        <v>837</v>
      </c>
      <c r="G79" s="103" t="s">
        <v>657</v>
      </c>
      <c r="H79" s="103" t="s">
        <v>657</v>
      </c>
      <c r="I79" s="103" t="s">
        <v>657</v>
      </c>
      <c r="J79" s="103" t="s">
        <v>684</v>
      </c>
      <c r="K79" s="103" t="s">
        <v>838</v>
      </c>
      <c r="L79" s="105">
        <v>100000</v>
      </c>
      <c r="M79" s="105">
        <v>0</v>
      </c>
      <c r="N79" s="105">
        <v>0</v>
      </c>
    </row>
    <row r="80" spans="1:14" x14ac:dyDescent="0.25">
      <c r="A80" s="136" t="s">
        <v>839</v>
      </c>
      <c r="B80" s="136"/>
      <c r="C80" s="137" t="s">
        <v>840</v>
      </c>
      <c r="D80" s="137"/>
      <c r="E80" s="137"/>
      <c r="F80" s="103" t="s">
        <v>841</v>
      </c>
      <c r="G80" s="103" t="s">
        <v>643</v>
      </c>
      <c r="H80" s="103" t="s">
        <v>643</v>
      </c>
      <c r="I80" s="103" t="s">
        <v>643</v>
      </c>
      <c r="J80" s="103" t="s">
        <v>684</v>
      </c>
      <c r="K80" s="103" t="s">
        <v>842</v>
      </c>
      <c r="L80" s="105">
        <v>0</v>
      </c>
      <c r="M80" s="105">
        <v>0</v>
      </c>
      <c r="N80" s="105">
        <v>0</v>
      </c>
    </row>
    <row r="81" spans="1:14" ht="22.5" x14ac:dyDescent="0.25">
      <c r="A81" s="136" t="s">
        <v>843</v>
      </c>
      <c r="B81" s="136"/>
      <c r="C81" s="137" t="s">
        <v>844</v>
      </c>
      <c r="D81" s="137"/>
      <c r="E81" s="137"/>
      <c r="F81" s="103" t="s">
        <v>457</v>
      </c>
      <c r="G81" s="103" t="s">
        <v>499</v>
      </c>
      <c r="H81" s="103" t="s">
        <v>499</v>
      </c>
      <c r="I81" s="103" t="s">
        <v>499</v>
      </c>
      <c r="J81" s="103" t="s">
        <v>684</v>
      </c>
      <c r="K81" s="104" t="s">
        <v>845</v>
      </c>
      <c r="L81" s="105">
        <v>30000</v>
      </c>
      <c r="M81" s="105">
        <v>8285</v>
      </c>
      <c r="N81" s="105">
        <v>27.616666666666671</v>
      </c>
    </row>
    <row r="82" spans="1:14" x14ac:dyDescent="0.25">
      <c r="A82" s="136" t="s">
        <v>846</v>
      </c>
      <c r="B82" s="136"/>
      <c r="C82" s="137" t="s">
        <v>847</v>
      </c>
      <c r="D82" s="137"/>
      <c r="E82" s="137"/>
      <c r="F82" s="103" t="s">
        <v>643</v>
      </c>
      <c r="G82" s="103" t="s">
        <v>657</v>
      </c>
      <c r="H82" s="103" t="s">
        <v>657</v>
      </c>
      <c r="I82" s="103" t="s">
        <v>657</v>
      </c>
      <c r="J82" s="103" t="s">
        <v>684</v>
      </c>
      <c r="K82" s="103" t="s">
        <v>832</v>
      </c>
      <c r="L82" s="105">
        <v>0</v>
      </c>
      <c r="M82" s="105">
        <v>0</v>
      </c>
      <c r="N82" s="105">
        <v>0</v>
      </c>
    </row>
    <row r="83" spans="1:14" x14ac:dyDescent="0.25">
      <c r="A83" s="136" t="s">
        <v>848</v>
      </c>
      <c r="B83" s="136"/>
      <c r="C83" s="137" t="s">
        <v>849</v>
      </c>
      <c r="D83" s="137"/>
      <c r="E83" s="137"/>
      <c r="F83" s="103" t="s">
        <v>850</v>
      </c>
      <c r="G83" s="103" t="s">
        <v>850</v>
      </c>
      <c r="H83" s="103" t="s">
        <v>850</v>
      </c>
      <c r="I83" s="103" t="s">
        <v>850</v>
      </c>
      <c r="J83" s="103" t="s">
        <v>684</v>
      </c>
      <c r="K83" s="103" t="s">
        <v>851</v>
      </c>
      <c r="L83" s="105">
        <v>5000</v>
      </c>
      <c r="M83" s="105">
        <v>0</v>
      </c>
      <c r="N83" s="105">
        <v>0</v>
      </c>
    </row>
    <row r="84" spans="1:14" x14ac:dyDescent="0.25">
      <c r="A84" s="136" t="s">
        <v>852</v>
      </c>
      <c r="B84" s="136"/>
      <c r="C84" s="137" t="s">
        <v>853</v>
      </c>
      <c r="D84" s="137"/>
      <c r="E84" s="137"/>
      <c r="F84" s="103" t="s">
        <v>739</v>
      </c>
      <c r="G84" s="103" t="s">
        <v>739</v>
      </c>
      <c r="H84" s="103" t="s">
        <v>739</v>
      </c>
      <c r="I84" s="103" t="s">
        <v>739</v>
      </c>
      <c r="J84" s="103" t="s">
        <v>684</v>
      </c>
      <c r="K84" s="103" t="s">
        <v>854</v>
      </c>
      <c r="L84" s="105">
        <v>30000</v>
      </c>
      <c r="M84" s="105">
        <v>350.97</v>
      </c>
      <c r="N84" s="105">
        <v>1.1698999999999999</v>
      </c>
    </row>
    <row r="85" spans="1:14" x14ac:dyDescent="0.25">
      <c r="A85" s="136" t="s">
        <v>855</v>
      </c>
      <c r="B85" s="136"/>
      <c r="C85" s="137" t="s">
        <v>856</v>
      </c>
      <c r="D85" s="137"/>
      <c r="E85" s="137"/>
      <c r="F85" s="103" t="s">
        <v>825</v>
      </c>
      <c r="G85" s="103" t="s">
        <v>825</v>
      </c>
      <c r="H85" s="103" t="s">
        <v>826</v>
      </c>
      <c r="I85" s="103" t="s">
        <v>827</v>
      </c>
      <c r="J85" s="103" t="s">
        <v>684</v>
      </c>
      <c r="K85" s="103" t="s">
        <v>828</v>
      </c>
      <c r="L85" s="105">
        <v>1000</v>
      </c>
      <c r="M85" s="105">
        <v>0</v>
      </c>
      <c r="N85" s="105">
        <v>0</v>
      </c>
    </row>
    <row r="86" spans="1:14" x14ac:dyDescent="0.25">
      <c r="A86" s="136" t="s">
        <v>857</v>
      </c>
      <c r="B86" s="136"/>
      <c r="C86" s="137" t="s">
        <v>858</v>
      </c>
      <c r="D86" s="137"/>
      <c r="E86" s="137"/>
      <c r="F86" s="103" t="s">
        <v>739</v>
      </c>
      <c r="G86" s="103" t="s">
        <v>739</v>
      </c>
      <c r="H86" s="103" t="s">
        <v>739</v>
      </c>
      <c r="I86" s="103" t="s">
        <v>739</v>
      </c>
      <c r="J86" s="103" t="s">
        <v>684</v>
      </c>
      <c r="K86" s="103" t="s">
        <v>859</v>
      </c>
      <c r="L86" s="105">
        <v>6000</v>
      </c>
      <c r="M86" s="105">
        <v>153.97999999999999</v>
      </c>
      <c r="N86" s="105">
        <v>2.5663333333333331</v>
      </c>
    </row>
    <row r="87" spans="1:14" x14ac:dyDescent="0.25">
      <c r="A87" s="136" t="s">
        <v>860</v>
      </c>
      <c r="B87" s="136"/>
      <c r="C87" s="137" t="s">
        <v>861</v>
      </c>
      <c r="D87" s="137"/>
      <c r="E87" s="137"/>
      <c r="F87" s="103" t="s">
        <v>825</v>
      </c>
      <c r="G87" s="103" t="s">
        <v>825</v>
      </c>
      <c r="H87" s="103" t="s">
        <v>826</v>
      </c>
      <c r="I87" s="103" t="s">
        <v>827</v>
      </c>
      <c r="J87" s="103" t="s">
        <v>684</v>
      </c>
      <c r="K87" s="103" t="s">
        <v>828</v>
      </c>
      <c r="L87" s="105">
        <v>4000</v>
      </c>
      <c r="M87" s="105">
        <v>0</v>
      </c>
      <c r="N87" s="105">
        <v>0</v>
      </c>
    </row>
    <row r="88" spans="1:14" x14ac:dyDescent="0.25">
      <c r="A88" s="35"/>
      <c r="B88" s="35"/>
      <c r="C88" s="102"/>
      <c r="D88" s="102"/>
      <c r="E88" s="106"/>
      <c r="F88" s="35"/>
      <c r="G88" s="35"/>
      <c r="H88" s="35"/>
      <c r="I88" s="35"/>
      <c r="J88" s="35"/>
      <c r="K88" s="107" t="s">
        <v>676</v>
      </c>
      <c r="L88" s="108">
        <v>820000</v>
      </c>
      <c r="M88" s="108">
        <v>516706.67</v>
      </c>
      <c r="N88" s="35"/>
    </row>
    <row r="89" spans="1:14" x14ac:dyDescent="0.25">
      <c r="A89" s="35"/>
      <c r="B89" s="35"/>
      <c r="C89" s="102"/>
      <c r="D89" s="102"/>
      <c r="E89" s="106"/>
      <c r="F89" s="35"/>
      <c r="G89" s="35"/>
      <c r="H89" s="35"/>
      <c r="I89" s="35"/>
      <c r="J89" s="35"/>
      <c r="K89" s="109" t="s">
        <v>677</v>
      </c>
      <c r="L89" s="110">
        <v>820000</v>
      </c>
      <c r="M89" s="110">
        <v>516706.67</v>
      </c>
      <c r="N89" s="35"/>
    </row>
    <row r="90" spans="1:14" x14ac:dyDescent="0.25">
      <c r="A90" s="101"/>
      <c r="B90" s="139" t="s">
        <v>628</v>
      </c>
      <c r="C90" s="139"/>
      <c r="D90" s="139"/>
      <c r="E90" s="139" t="s">
        <v>862</v>
      </c>
      <c r="F90" s="139"/>
      <c r="G90" s="139"/>
      <c r="H90" s="139"/>
      <c r="I90" s="139"/>
      <c r="J90" s="139"/>
      <c r="K90" s="139"/>
      <c r="L90" s="139"/>
      <c r="M90" s="139"/>
      <c r="N90" s="139"/>
    </row>
    <row r="91" spans="1:14" x14ac:dyDescent="0.25">
      <c r="A91" s="35"/>
      <c r="B91" s="35"/>
      <c r="C91" s="102"/>
      <c r="D91" s="138" t="s">
        <v>790</v>
      </c>
      <c r="E91" s="138"/>
      <c r="F91" s="138"/>
      <c r="G91" s="138"/>
      <c r="H91" s="138"/>
      <c r="I91" s="138"/>
      <c r="J91" s="138"/>
      <c r="K91" s="138"/>
      <c r="L91" s="138"/>
      <c r="M91" s="138"/>
      <c r="N91" s="138"/>
    </row>
    <row r="92" spans="1:14" x14ac:dyDescent="0.25">
      <c r="A92" s="136" t="s">
        <v>863</v>
      </c>
      <c r="B92" s="136"/>
      <c r="C92" s="137" t="s">
        <v>864</v>
      </c>
      <c r="D92" s="137"/>
      <c r="E92" s="137"/>
      <c r="F92" s="103" t="s">
        <v>643</v>
      </c>
      <c r="G92" s="103" t="s">
        <v>33</v>
      </c>
      <c r="H92" s="103" t="s">
        <v>33</v>
      </c>
      <c r="I92" s="103" t="s">
        <v>33</v>
      </c>
      <c r="J92" s="103" t="s">
        <v>684</v>
      </c>
      <c r="K92" s="103" t="s">
        <v>865</v>
      </c>
      <c r="L92" s="105">
        <v>30000</v>
      </c>
      <c r="M92" s="105">
        <v>2792.01</v>
      </c>
      <c r="N92" s="105">
        <v>9.3066999999999993</v>
      </c>
    </row>
    <row r="93" spans="1:14" x14ac:dyDescent="0.25">
      <c r="A93" s="136" t="s">
        <v>866</v>
      </c>
      <c r="B93" s="136"/>
      <c r="C93" s="137" t="s">
        <v>867</v>
      </c>
      <c r="D93" s="137"/>
      <c r="E93" s="137"/>
      <c r="F93" s="103" t="s">
        <v>755</v>
      </c>
      <c r="G93" s="103" t="s">
        <v>755</v>
      </c>
      <c r="H93" s="103" t="s">
        <v>755</v>
      </c>
      <c r="I93" s="103" t="s">
        <v>755</v>
      </c>
      <c r="J93" s="103" t="s">
        <v>684</v>
      </c>
      <c r="K93" s="103" t="s">
        <v>868</v>
      </c>
      <c r="L93" s="105">
        <v>10000</v>
      </c>
      <c r="M93" s="105">
        <v>0</v>
      </c>
      <c r="N93" s="105">
        <v>0</v>
      </c>
    </row>
    <row r="94" spans="1:14" x14ac:dyDescent="0.25">
      <c r="A94" s="136" t="s">
        <v>869</v>
      </c>
      <c r="B94" s="136"/>
      <c r="C94" s="137" t="s">
        <v>870</v>
      </c>
      <c r="D94" s="137"/>
      <c r="E94" s="137"/>
      <c r="F94" s="103" t="s">
        <v>643</v>
      </c>
      <c r="G94" s="103" t="s">
        <v>33</v>
      </c>
      <c r="H94" s="103" t="s">
        <v>657</v>
      </c>
      <c r="I94" s="103" t="s">
        <v>156</v>
      </c>
      <c r="J94" s="103" t="s">
        <v>684</v>
      </c>
      <c r="K94" s="103" t="s">
        <v>871</v>
      </c>
      <c r="L94" s="105">
        <v>25000</v>
      </c>
      <c r="M94" s="105">
        <v>0</v>
      </c>
      <c r="N94" s="105">
        <v>0</v>
      </c>
    </row>
    <row r="95" spans="1:14" x14ac:dyDescent="0.25">
      <c r="A95" s="35"/>
      <c r="B95" s="35"/>
      <c r="C95" s="102"/>
      <c r="D95" s="138" t="s">
        <v>630</v>
      </c>
      <c r="E95" s="138"/>
      <c r="F95" s="138"/>
      <c r="G95" s="138"/>
      <c r="H95" s="138"/>
      <c r="I95" s="138"/>
      <c r="J95" s="138"/>
      <c r="K95" s="138"/>
      <c r="L95" s="138"/>
      <c r="M95" s="138"/>
      <c r="N95" s="138"/>
    </row>
    <row r="96" spans="1:14" x14ac:dyDescent="0.25">
      <c r="A96" s="136" t="s">
        <v>872</v>
      </c>
      <c r="B96" s="136"/>
      <c r="C96" s="137" t="s">
        <v>873</v>
      </c>
      <c r="D96" s="137"/>
      <c r="E96" s="137"/>
      <c r="F96" s="103" t="s">
        <v>643</v>
      </c>
      <c r="G96" s="103" t="s">
        <v>33</v>
      </c>
      <c r="H96" s="103" t="s">
        <v>33</v>
      </c>
      <c r="I96" s="103" t="s">
        <v>33</v>
      </c>
      <c r="J96" s="103" t="s">
        <v>684</v>
      </c>
      <c r="K96" s="103" t="s">
        <v>874</v>
      </c>
      <c r="L96" s="105">
        <v>200000</v>
      </c>
      <c r="M96" s="105">
        <v>0</v>
      </c>
      <c r="N96" s="105">
        <v>0</v>
      </c>
    </row>
    <row r="97" spans="1:14" x14ac:dyDescent="0.25">
      <c r="A97" s="35"/>
      <c r="B97" s="35"/>
      <c r="C97" s="102"/>
      <c r="D97" s="102"/>
      <c r="E97" s="106"/>
      <c r="F97" s="35"/>
      <c r="G97" s="35"/>
      <c r="H97" s="35"/>
      <c r="I97" s="35"/>
      <c r="J97" s="35"/>
      <c r="K97" s="107" t="s">
        <v>676</v>
      </c>
      <c r="L97" s="108">
        <v>200000</v>
      </c>
      <c r="M97" s="108">
        <v>0</v>
      </c>
      <c r="N97" s="35"/>
    </row>
    <row r="98" spans="1:14" x14ac:dyDescent="0.25">
      <c r="A98" s="35"/>
      <c r="B98" s="35"/>
      <c r="C98" s="102"/>
      <c r="D98" s="102"/>
      <c r="E98" s="106"/>
      <c r="F98" s="35"/>
      <c r="G98" s="35"/>
      <c r="H98" s="35"/>
      <c r="I98" s="35"/>
      <c r="J98" s="35"/>
      <c r="K98" s="109" t="s">
        <v>677</v>
      </c>
      <c r="L98" s="110">
        <v>265000</v>
      </c>
      <c r="M98" s="110">
        <v>2792.01</v>
      </c>
      <c r="N98" s="35"/>
    </row>
    <row r="99" spans="1:14" x14ac:dyDescent="0.25">
      <c r="A99" s="101"/>
      <c r="B99" s="139" t="s">
        <v>628</v>
      </c>
      <c r="C99" s="139"/>
      <c r="D99" s="139"/>
      <c r="E99" s="139" t="s">
        <v>875</v>
      </c>
      <c r="F99" s="139"/>
      <c r="G99" s="139"/>
      <c r="H99" s="139"/>
      <c r="I99" s="139"/>
      <c r="J99" s="139"/>
      <c r="K99" s="139"/>
      <c r="L99" s="139"/>
      <c r="M99" s="139"/>
      <c r="N99" s="139"/>
    </row>
    <row r="100" spans="1:14" x14ac:dyDescent="0.25">
      <c r="A100" s="35"/>
      <c r="B100" s="35"/>
      <c r="C100" s="102"/>
      <c r="D100" s="138" t="s">
        <v>702</v>
      </c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</row>
    <row r="101" spans="1:14" ht="22.5" x14ac:dyDescent="0.25">
      <c r="A101" s="136" t="s">
        <v>876</v>
      </c>
      <c r="B101" s="136"/>
      <c r="C101" s="137" t="s">
        <v>877</v>
      </c>
      <c r="D101" s="137"/>
      <c r="E101" s="137"/>
      <c r="F101" s="103" t="s">
        <v>643</v>
      </c>
      <c r="G101" s="103" t="s">
        <v>841</v>
      </c>
      <c r="H101" s="103" t="s">
        <v>841</v>
      </c>
      <c r="I101" s="103" t="s">
        <v>878</v>
      </c>
      <c r="J101" s="103" t="s">
        <v>684</v>
      </c>
      <c r="K101" s="104" t="s">
        <v>879</v>
      </c>
      <c r="L101" s="105">
        <v>850000</v>
      </c>
      <c r="M101" s="105">
        <v>0</v>
      </c>
      <c r="N101" s="105">
        <v>0</v>
      </c>
    </row>
    <row r="102" spans="1:14" ht="22.5" x14ac:dyDescent="0.25">
      <c r="A102" s="136" t="s">
        <v>880</v>
      </c>
      <c r="B102" s="136"/>
      <c r="C102" s="137" t="s">
        <v>881</v>
      </c>
      <c r="D102" s="137"/>
      <c r="E102" s="137"/>
      <c r="F102" s="103" t="s">
        <v>882</v>
      </c>
      <c r="G102" s="103" t="s">
        <v>883</v>
      </c>
      <c r="H102" s="103" t="s">
        <v>884</v>
      </c>
      <c r="I102" s="103" t="s">
        <v>885</v>
      </c>
      <c r="J102" s="103" t="s">
        <v>684</v>
      </c>
      <c r="K102" s="104" t="s">
        <v>886</v>
      </c>
      <c r="L102" s="105">
        <v>60000</v>
      </c>
      <c r="M102" s="105">
        <v>0</v>
      </c>
      <c r="N102" s="105">
        <v>0</v>
      </c>
    </row>
    <row r="103" spans="1:14" x14ac:dyDescent="0.25">
      <c r="A103" s="35"/>
      <c r="B103" s="35"/>
      <c r="C103" s="102"/>
      <c r="D103" s="102"/>
      <c r="E103" s="106"/>
      <c r="F103" s="35"/>
      <c r="G103" s="35"/>
      <c r="H103" s="35"/>
      <c r="I103" s="35"/>
      <c r="J103" s="35"/>
      <c r="K103" s="107" t="s">
        <v>676</v>
      </c>
      <c r="L103" s="108">
        <v>910000</v>
      </c>
      <c r="M103" s="108">
        <v>0</v>
      </c>
      <c r="N103" s="35"/>
    </row>
    <row r="104" spans="1:14" x14ac:dyDescent="0.25">
      <c r="A104" s="35"/>
      <c r="B104" s="35"/>
      <c r="C104" s="102"/>
      <c r="D104" s="138" t="s">
        <v>630</v>
      </c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</row>
    <row r="105" spans="1:14" x14ac:dyDescent="0.25">
      <c r="A105" s="136" t="s">
        <v>887</v>
      </c>
      <c r="B105" s="136"/>
      <c r="C105" s="137" t="s">
        <v>888</v>
      </c>
      <c r="D105" s="137"/>
      <c r="E105" s="137"/>
      <c r="F105" s="103" t="s">
        <v>391</v>
      </c>
      <c r="G105" s="103" t="s">
        <v>391</v>
      </c>
      <c r="H105" s="103" t="s">
        <v>391</v>
      </c>
      <c r="I105" s="103" t="s">
        <v>391</v>
      </c>
      <c r="J105" s="103" t="s">
        <v>684</v>
      </c>
      <c r="K105" s="103" t="s">
        <v>889</v>
      </c>
      <c r="L105" s="105">
        <v>335000</v>
      </c>
      <c r="M105" s="105">
        <v>17606.759999999998</v>
      </c>
      <c r="N105" s="105">
        <v>5.2557492537313433</v>
      </c>
    </row>
    <row r="106" spans="1:14" ht="22.5" x14ac:dyDescent="0.25">
      <c r="A106" s="136" t="s">
        <v>890</v>
      </c>
      <c r="B106" s="136"/>
      <c r="C106" s="137" t="s">
        <v>891</v>
      </c>
      <c r="D106" s="137"/>
      <c r="E106" s="137"/>
      <c r="F106" s="103" t="s">
        <v>417</v>
      </c>
      <c r="G106" s="103" t="s">
        <v>470</v>
      </c>
      <c r="H106" s="103" t="s">
        <v>755</v>
      </c>
      <c r="I106" s="103" t="s">
        <v>406</v>
      </c>
      <c r="J106" s="103" t="s">
        <v>684</v>
      </c>
      <c r="K106" s="104" t="s">
        <v>892</v>
      </c>
      <c r="L106" s="105">
        <v>700000</v>
      </c>
      <c r="M106" s="105">
        <v>212098.52</v>
      </c>
      <c r="N106" s="105">
        <v>30.299788571428572</v>
      </c>
    </row>
    <row r="107" spans="1:14" x14ac:dyDescent="0.25">
      <c r="A107" s="136" t="s">
        <v>893</v>
      </c>
      <c r="B107" s="136"/>
      <c r="C107" s="137" t="s">
        <v>894</v>
      </c>
      <c r="D107" s="137"/>
      <c r="E107" s="137"/>
      <c r="F107" s="103" t="s">
        <v>31</v>
      </c>
      <c r="G107" s="103" t="s">
        <v>31</v>
      </c>
      <c r="H107" s="103" t="s">
        <v>123</v>
      </c>
      <c r="I107" s="103" t="s">
        <v>132</v>
      </c>
      <c r="J107" s="103" t="s">
        <v>684</v>
      </c>
      <c r="K107" s="103" t="s">
        <v>895</v>
      </c>
      <c r="L107" s="105">
        <v>500000</v>
      </c>
      <c r="M107" s="105">
        <v>22000</v>
      </c>
      <c r="N107" s="105">
        <v>4.4000000000000004</v>
      </c>
    </row>
    <row r="108" spans="1:14" ht="22.5" x14ac:dyDescent="0.25">
      <c r="A108" s="136" t="s">
        <v>896</v>
      </c>
      <c r="B108" s="136"/>
      <c r="C108" s="137" t="s">
        <v>897</v>
      </c>
      <c r="D108" s="137"/>
      <c r="E108" s="137"/>
      <c r="F108" s="103" t="s">
        <v>643</v>
      </c>
      <c r="G108" s="103" t="s">
        <v>33</v>
      </c>
      <c r="H108" s="103" t="s">
        <v>657</v>
      </c>
      <c r="I108" s="103" t="s">
        <v>657</v>
      </c>
      <c r="J108" s="103" t="s">
        <v>684</v>
      </c>
      <c r="K108" s="104" t="s">
        <v>898</v>
      </c>
      <c r="L108" s="105">
        <v>0</v>
      </c>
      <c r="M108" s="105">
        <v>0</v>
      </c>
      <c r="N108" s="105">
        <v>0</v>
      </c>
    </row>
    <row r="109" spans="1:14" ht="22.5" x14ac:dyDescent="0.25">
      <c r="A109" s="136" t="s">
        <v>899</v>
      </c>
      <c r="B109" s="136"/>
      <c r="C109" s="137" t="s">
        <v>900</v>
      </c>
      <c r="D109" s="137"/>
      <c r="E109" s="137"/>
      <c r="F109" s="103" t="s">
        <v>417</v>
      </c>
      <c r="G109" s="103" t="s">
        <v>470</v>
      </c>
      <c r="H109" s="103" t="s">
        <v>755</v>
      </c>
      <c r="I109" s="103" t="s">
        <v>406</v>
      </c>
      <c r="J109" s="103" t="s">
        <v>684</v>
      </c>
      <c r="K109" s="104" t="s">
        <v>892</v>
      </c>
      <c r="L109" s="105">
        <v>700000</v>
      </c>
      <c r="M109" s="105">
        <v>0</v>
      </c>
      <c r="N109" s="105">
        <v>0</v>
      </c>
    </row>
    <row r="110" spans="1:14" x14ac:dyDescent="0.25">
      <c r="A110" s="35"/>
      <c r="B110" s="35"/>
      <c r="C110" s="102"/>
      <c r="D110" s="102"/>
      <c r="E110" s="106"/>
      <c r="F110" s="35"/>
      <c r="G110" s="35"/>
      <c r="H110" s="35"/>
      <c r="I110" s="35"/>
      <c r="J110" s="35"/>
      <c r="K110" s="107" t="s">
        <v>676</v>
      </c>
      <c r="L110" s="108">
        <v>2235000</v>
      </c>
      <c r="M110" s="108">
        <v>251705.28</v>
      </c>
      <c r="N110" s="35"/>
    </row>
    <row r="111" spans="1:14" x14ac:dyDescent="0.25">
      <c r="A111" s="35"/>
      <c r="B111" s="35"/>
      <c r="C111" s="102"/>
      <c r="D111" s="102"/>
      <c r="E111" s="106"/>
      <c r="F111" s="35"/>
      <c r="G111" s="35"/>
      <c r="H111" s="35"/>
      <c r="I111" s="35"/>
      <c r="J111" s="35"/>
      <c r="K111" s="109" t="s">
        <v>677</v>
      </c>
      <c r="L111" s="110">
        <v>3145000</v>
      </c>
      <c r="M111" s="110">
        <v>251705.28</v>
      </c>
      <c r="N111" s="35"/>
    </row>
    <row r="112" spans="1:14" x14ac:dyDescent="0.25">
      <c r="A112" s="101"/>
      <c r="B112" s="139" t="s">
        <v>628</v>
      </c>
      <c r="C112" s="139"/>
      <c r="D112" s="139"/>
      <c r="E112" s="139" t="s">
        <v>901</v>
      </c>
      <c r="F112" s="139"/>
      <c r="G112" s="139"/>
      <c r="H112" s="139"/>
      <c r="I112" s="139"/>
      <c r="J112" s="139"/>
      <c r="K112" s="139"/>
      <c r="L112" s="139"/>
      <c r="M112" s="139"/>
      <c r="N112" s="139"/>
    </row>
    <row r="113" spans="1:14" x14ac:dyDescent="0.25">
      <c r="A113" s="35"/>
      <c r="B113" s="35"/>
      <c r="C113" s="102"/>
      <c r="D113" s="138" t="s">
        <v>702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138"/>
    </row>
    <row r="114" spans="1:14" x14ac:dyDescent="0.25">
      <c r="A114" s="136" t="s">
        <v>902</v>
      </c>
      <c r="B114" s="136"/>
      <c r="C114" s="137" t="s">
        <v>903</v>
      </c>
      <c r="D114" s="137"/>
      <c r="E114" s="137"/>
      <c r="F114" s="103" t="s">
        <v>720</v>
      </c>
      <c r="G114" s="103" t="s">
        <v>721</v>
      </c>
      <c r="H114" s="103" t="s">
        <v>721</v>
      </c>
      <c r="I114" s="103" t="s">
        <v>721</v>
      </c>
      <c r="J114" s="103" t="s">
        <v>684</v>
      </c>
      <c r="K114" s="103" t="s">
        <v>722</v>
      </c>
      <c r="L114" s="105">
        <v>92000</v>
      </c>
      <c r="M114" s="105">
        <v>978.54</v>
      </c>
      <c r="N114" s="105">
        <v>1.0636304347826087</v>
      </c>
    </row>
    <row r="115" spans="1:14" x14ac:dyDescent="0.25">
      <c r="A115" s="35"/>
      <c r="B115" s="35"/>
      <c r="C115" s="102"/>
      <c r="D115" s="102"/>
      <c r="E115" s="106"/>
      <c r="F115" s="35"/>
      <c r="G115" s="35"/>
      <c r="H115" s="35"/>
      <c r="I115" s="35"/>
      <c r="J115" s="35"/>
      <c r="K115" s="107" t="s">
        <v>676</v>
      </c>
      <c r="L115" s="108">
        <v>92000</v>
      </c>
      <c r="M115" s="108">
        <v>978.54</v>
      </c>
      <c r="N115" s="35"/>
    </row>
    <row r="116" spans="1:14" x14ac:dyDescent="0.25">
      <c r="A116" s="35"/>
      <c r="B116" s="35"/>
      <c r="C116" s="102"/>
      <c r="D116" s="102"/>
      <c r="E116" s="106"/>
      <c r="F116" s="35"/>
      <c r="G116" s="35"/>
      <c r="H116" s="35"/>
      <c r="I116" s="35"/>
      <c r="J116" s="35"/>
      <c r="K116" s="109" t="s">
        <v>677</v>
      </c>
      <c r="L116" s="110">
        <v>92000</v>
      </c>
      <c r="M116" s="110">
        <v>978.54</v>
      </c>
      <c r="N116" s="35"/>
    </row>
    <row r="117" spans="1:14" x14ac:dyDescent="0.25">
      <c r="A117" s="101"/>
      <c r="B117" s="139" t="s">
        <v>628</v>
      </c>
      <c r="C117" s="139"/>
      <c r="D117" s="139"/>
      <c r="E117" s="139" t="s">
        <v>904</v>
      </c>
      <c r="F117" s="139"/>
      <c r="G117" s="139"/>
      <c r="H117" s="139"/>
      <c r="I117" s="139"/>
      <c r="J117" s="139"/>
      <c r="K117" s="139"/>
      <c r="L117" s="139"/>
      <c r="M117" s="139"/>
      <c r="N117" s="139"/>
    </row>
    <row r="118" spans="1:14" x14ac:dyDescent="0.25">
      <c r="A118" s="35"/>
      <c r="B118" s="35"/>
      <c r="C118" s="102"/>
      <c r="D118" s="138" t="s">
        <v>702</v>
      </c>
      <c r="E118" s="138"/>
      <c r="F118" s="138"/>
      <c r="G118" s="138"/>
      <c r="H118" s="138"/>
      <c r="I118" s="138"/>
      <c r="J118" s="138"/>
      <c r="K118" s="138"/>
      <c r="L118" s="138"/>
      <c r="M118" s="138"/>
      <c r="N118" s="138"/>
    </row>
    <row r="119" spans="1:14" x14ac:dyDescent="0.25">
      <c r="A119" s="136" t="s">
        <v>905</v>
      </c>
      <c r="B119" s="136"/>
      <c r="C119" s="137" t="s">
        <v>906</v>
      </c>
      <c r="D119" s="137"/>
      <c r="E119" s="137"/>
      <c r="F119" s="103" t="s">
        <v>643</v>
      </c>
      <c r="G119" s="103" t="s">
        <v>499</v>
      </c>
      <c r="H119" s="103" t="s">
        <v>499</v>
      </c>
      <c r="I119" s="103" t="s">
        <v>499</v>
      </c>
      <c r="J119" s="103" t="s">
        <v>684</v>
      </c>
      <c r="K119" s="103" t="s">
        <v>907</v>
      </c>
      <c r="L119" s="105">
        <v>20000</v>
      </c>
      <c r="M119" s="105">
        <v>0</v>
      </c>
      <c r="N119" s="105">
        <v>0</v>
      </c>
    </row>
    <row r="120" spans="1:14" x14ac:dyDescent="0.25">
      <c r="A120" s="136" t="s">
        <v>908</v>
      </c>
      <c r="B120" s="136"/>
      <c r="C120" s="137" t="s">
        <v>909</v>
      </c>
      <c r="D120" s="137"/>
      <c r="E120" s="137"/>
      <c r="F120" s="103" t="s">
        <v>643</v>
      </c>
      <c r="G120" s="103" t="s">
        <v>499</v>
      </c>
      <c r="H120" s="103" t="s">
        <v>499</v>
      </c>
      <c r="I120" s="103" t="s">
        <v>499</v>
      </c>
      <c r="J120" s="103" t="s">
        <v>684</v>
      </c>
      <c r="K120" s="103" t="s">
        <v>907</v>
      </c>
      <c r="L120" s="105">
        <v>75000</v>
      </c>
      <c r="M120" s="105">
        <v>0</v>
      </c>
      <c r="N120" s="105">
        <v>0</v>
      </c>
    </row>
    <row r="121" spans="1:14" x14ac:dyDescent="0.25">
      <c r="A121" s="136" t="s">
        <v>910</v>
      </c>
      <c r="B121" s="136"/>
      <c r="C121" s="137" t="s">
        <v>911</v>
      </c>
      <c r="D121" s="137"/>
      <c r="E121" s="137"/>
      <c r="F121" s="103" t="s">
        <v>643</v>
      </c>
      <c r="G121" s="103" t="s">
        <v>123</v>
      </c>
      <c r="H121" s="103" t="s">
        <v>123</v>
      </c>
      <c r="I121" s="103" t="s">
        <v>123</v>
      </c>
      <c r="J121" s="103" t="s">
        <v>684</v>
      </c>
      <c r="K121" s="103" t="s">
        <v>912</v>
      </c>
      <c r="L121" s="105">
        <v>50000</v>
      </c>
      <c r="M121" s="105">
        <v>0</v>
      </c>
      <c r="N121" s="105">
        <v>0</v>
      </c>
    </row>
    <row r="122" spans="1:14" ht="22.5" x14ac:dyDescent="0.25">
      <c r="A122" s="136" t="s">
        <v>869</v>
      </c>
      <c r="B122" s="136"/>
      <c r="C122" s="137" t="s">
        <v>913</v>
      </c>
      <c r="D122" s="137"/>
      <c r="E122" s="137"/>
      <c r="F122" s="103" t="s">
        <v>882</v>
      </c>
      <c r="G122" s="103" t="s">
        <v>883</v>
      </c>
      <c r="H122" s="103" t="s">
        <v>884</v>
      </c>
      <c r="I122" s="103" t="s">
        <v>885</v>
      </c>
      <c r="J122" s="103" t="s">
        <v>684</v>
      </c>
      <c r="K122" s="104" t="s">
        <v>886</v>
      </c>
      <c r="L122" s="105">
        <v>0</v>
      </c>
      <c r="M122" s="105">
        <v>0</v>
      </c>
      <c r="N122" s="105">
        <v>0</v>
      </c>
    </row>
    <row r="123" spans="1:14" x14ac:dyDescent="0.25">
      <c r="A123" s="136" t="s">
        <v>914</v>
      </c>
      <c r="B123" s="136"/>
      <c r="C123" s="137" t="s">
        <v>915</v>
      </c>
      <c r="D123" s="137"/>
      <c r="E123" s="137"/>
      <c r="F123" s="103" t="s">
        <v>643</v>
      </c>
      <c r="G123" s="103" t="s">
        <v>123</v>
      </c>
      <c r="H123" s="103" t="s">
        <v>123</v>
      </c>
      <c r="I123" s="103" t="s">
        <v>123</v>
      </c>
      <c r="J123" s="103" t="s">
        <v>684</v>
      </c>
      <c r="K123" s="103" t="s">
        <v>916</v>
      </c>
      <c r="L123" s="105">
        <v>500000</v>
      </c>
      <c r="M123" s="105">
        <v>0</v>
      </c>
      <c r="N123" s="105">
        <v>0</v>
      </c>
    </row>
    <row r="124" spans="1:14" ht="22.5" x14ac:dyDescent="0.25">
      <c r="A124" s="136" t="s">
        <v>917</v>
      </c>
      <c r="B124" s="136"/>
      <c r="C124" s="137" t="s">
        <v>918</v>
      </c>
      <c r="D124" s="137"/>
      <c r="E124" s="137"/>
      <c r="F124" s="103" t="s">
        <v>882</v>
      </c>
      <c r="G124" s="103" t="s">
        <v>883</v>
      </c>
      <c r="H124" s="103" t="s">
        <v>884</v>
      </c>
      <c r="I124" s="103" t="s">
        <v>885</v>
      </c>
      <c r="J124" s="103" t="s">
        <v>684</v>
      </c>
      <c r="K124" s="104" t="s">
        <v>886</v>
      </c>
      <c r="L124" s="105">
        <v>0</v>
      </c>
      <c r="M124" s="105">
        <v>0</v>
      </c>
      <c r="N124" s="105">
        <v>0</v>
      </c>
    </row>
    <row r="125" spans="1:14" x14ac:dyDescent="0.25">
      <c r="A125" s="35"/>
      <c r="B125" s="35"/>
      <c r="C125" s="102"/>
      <c r="D125" s="102"/>
      <c r="E125" s="106"/>
      <c r="F125" s="35"/>
      <c r="G125" s="35"/>
      <c r="H125" s="35"/>
      <c r="I125" s="35"/>
      <c r="J125" s="35"/>
      <c r="K125" s="107" t="s">
        <v>676</v>
      </c>
      <c r="L125" s="108">
        <v>645000</v>
      </c>
      <c r="M125" s="108">
        <v>0</v>
      </c>
      <c r="N125" s="35"/>
    </row>
    <row r="126" spans="1:14" x14ac:dyDescent="0.25">
      <c r="A126" s="35"/>
      <c r="B126" s="35"/>
      <c r="C126" s="102"/>
      <c r="D126" s="102"/>
      <c r="E126" s="106"/>
      <c r="F126" s="35"/>
      <c r="G126" s="35"/>
      <c r="H126" s="35"/>
      <c r="I126" s="35"/>
      <c r="J126" s="35"/>
      <c r="K126" s="109" t="s">
        <v>677</v>
      </c>
      <c r="L126" s="110">
        <v>645000</v>
      </c>
      <c r="M126" s="110">
        <v>0</v>
      </c>
      <c r="N126" s="35"/>
    </row>
    <row r="127" spans="1:14" x14ac:dyDescent="0.25">
      <c r="A127" s="35"/>
      <c r="B127" s="35"/>
      <c r="C127" s="102"/>
      <c r="D127" s="102"/>
      <c r="E127" s="106"/>
      <c r="F127" s="35"/>
      <c r="G127" s="35"/>
      <c r="H127" s="35"/>
      <c r="I127" s="35"/>
      <c r="J127" s="35"/>
      <c r="K127" s="109" t="s">
        <v>919</v>
      </c>
      <c r="L127" s="110">
        <v>34648100</v>
      </c>
      <c r="M127" s="110">
        <v>3777282.34</v>
      </c>
      <c r="N127" s="35"/>
    </row>
    <row r="128" spans="1:14" x14ac:dyDescent="0.25">
      <c r="A128" s="140" t="s">
        <v>920</v>
      </c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</row>
    <row r="129" spans="1:14" x14ac:dyDescent="0.25">
      <c r="A129" s="101"/>
      <c r="B129" s="139" t="s">
        <v>628</v>
      </c>
      <c r="C129" s="139"/>
      <c r="D129" s="139"/>
      <c r="E129" s="139" t="s">
        <v>629</v>
      </c>
      <c r="F129" s="139"/>
      <c r="G129" s="139"/>
      <c r="H129" s="139"/>
      <c r="I129" s="139"/>
      <c r="J129" s="139"/>
      <c r="K129" s="139"/>
      <c r="L129" s="139"/>
      <c r="M129" s="139"/>
      <c r="N129" s="139"/>
    </row>
    <row r="130" spans="1:14" x14ac:dyDescent="0.25">
      <c r="A130" s="35"/>
      <c r="B130" s="35"/>
      <c r="C130" s="102"/>
      <c r="D130" s="138" t="s">
        <v>921</v>
      </c>
      <c r="E130" s="138"/>
      <c r="F130" s="138"/>
      <c r="G130" s="138"/>
      <c r="H130" s="138"/>
      <c r="I130" s="138"/>
      <c r="J130" s="138"/>
      <c r="K130" s="138"/>
      <c r="L130" s="138"/>
      <c r="M130" s="138"/>
      <c r="N130" s="138"/>
    </row>
    <row r="131" spans="1:14" x14ac:dyDescent="0.25">
      <c r="A131" s="136" t="s">
        <v>922</v>
      </c>
      <c r="B131" s="136"/>
      <c r="C131" s="137" t="s">
        <v>923</v>
      </c>
      <c r="D131" s="137"/>
      <c r="E131" s="137"/>
      <c r="F131" s="35"/>
      <c r="G131" s="35"/>
      <c r="H131" s="35"/>
      <c r="I131" s="35"/>
      <c r="J131" s="103" t="s">
        <v>635</v>
      </c>
      <c r="K131" s="103" t="s">
        <v>924</v>
      </c>
      <c r="L131" s="105">
        <v>15000</v>
      </c>
      <c r="M131" s="105">
        <v>0</v>
      </c>
      <c r="N131" s="105">
        <v>0</v>
      </c>
    </row>
    <row r="132" spans="1:14" x14ac:dyDescent="0.25">
      <c r="A132" s="35"/>
      <c r="B132" s="35"/>
      <c r="C132" s="102"/>
      <c r="D132" s="102"/>
      <c r="E132" s="106"/>
      <c r="F132" s="35"/>
      <c r="G132" s="35"/>
      <c r="H132" s="35"/>
      <c r="I132" s="35"/>
      <c r="J132" s="35"/>
      <c r="K132" s="107" t="s">
        <v>676</v>
      </c>
      <c r="L132" s="108">
        <v>15000</v>
      </c>
      <c r="M132" s="108">
        <v>0</v>
      </c>
      <c r="N132" s="35"/>
    </row>
    <row r="133" spans="1:14" x14ac:dyDescent="0.25">
      <c r="A133" s="35"/>
      <c r="B133" s="35"/>
      <c r="C133" s="102"/>
      <c r="D133" s="102"/>
      <c r="E133" s="106"/>
      <c r="F133" s="35"/>
      <c r="G133" s="35"/>
      <c r="H133" s="35"/>
      <c r="I133" s="35"/>
      <c r="J133" s="35"/>
      <c r="K133" s="109" t="s">
        <v>677</v>
      </c>
      <c r="L133" s="110">
        <v>15000</v>
      </c>
      <c r="M133" s="110">
        <v>0</v>
      </c>
      <c r="N133" s="35"/>
    </row>
    <row r="134" spans="1:14" x14ac:dyDescent="0.25">
      <c r="A134" s="101"/>
      <c r="B134" s="139" t="s">
        <v>628</v>
      </c>
      <c r="C134" s="139"/>
      <c r="D134" s="139"/>
      <c r="E134" s="139" t="s">
        <v>925</v>
      </c>
      <c r="F134" s="139"/>
      <c r="G134" s="139"/>
      <c r="H134" s="139"/>
      <c r="I134" s="139"/>
      <c r="J134" s="139"/>
      <c r="K134" s="139"/>
      <c r="L134" s="139"/>
      <c r="M134" s="139"/>
      <c r="N134" s="139"/>
    </row>
    <row r="135" spans="1:14" x14ac:dyDescent="0.25">
      <c r="A135" s="35"/>
      <c r="B135" s="35"/>
      <c r="C135" s="102"/>
      <c r="D135" s="138" t="s">
        <v>921</v>
      </c>
      <c r="E135" s="138"/>
      <c r="F135" s="138"/>
      <c r="G135" s="138"/>
      <c r="H135" s="138"/>
      <c r="I135" s="138"/>
      <c r="J135" s="138"/>
      <c r="K135" s="138"/>
      <c r="L135" s="138"/>
      <c r="M135" s="138"/>
      <c r="N135" s="138"/>
    </row>
    <row r="136" spans="1:14" x14ac:dyDescent="0.25">
      <c r="A136" s="136" t="s">
        <v>926</v>
      </c>
      <c r="B136" s="136"/>
      <c r="C136" s="137" t="s">
        <v>927</v>
      </c>
      <c r="D136" s="137"/>
      <c r="E136" s="137"/>
      <c r="F136" s="103" t="s">
        <v>928</v>
      </c>
      <c r="G136" s="103" t="s">
        <v>928</v>
      </c>
      <c r="H136" s="103" t="s">
        <v>878</v>
      </c>
      <c r="I136" s="103" t="s">
        <v>929</v>
      </c>
      <c r="J136" s="103" t="s">
        <v>684</v>
      </c>
      <c r="K136" s="104" t="s">
        <v>930</v>
      </c>
      <c r="L136" s="105">
        <v>4621500</v>
      </c>
      <c r="M136" s="105">
        <v>1999733.8</v>
      </c>
      <c r="N136" s="105">
        <v>43.270232608460454</v>
      </c>
    </row>
    <row r="137" spans="1:14" x14ac:dyDescent="0.25">
      <c r="A137" s="136" t="s">
        <v>931</v>
      </c>
      <c r="B137" s="136"/>
      <c r="C137" s="137" t="s">
        <v>932</v>
      </c>
      <c r="D137" s="137"/>
      <c r="E137" s="137"/>
      <c r="F137" s="103" t="s">
        <v>643</v>
      </c>
      <c r="G137" s="103" t="s">
        <v>539</v>
      </c>
      <c r="H137" s="103" t="s">
        <v>539</v>
      </c>
      <c r="I137" s="103" t="s">
        <v>539</v>
      </c>
      <c r="J137" s="103" t="s">
        <v>684</v>
      </c>
      <c r="K137" s="103" t="s">
        <v>933</v>
      </c>
      <c r="L137" s="105">
        <v>30000</v>
      </c>
      <c r="M137" s="105">
        <v>12900</v>
      </c>
      <c r="N137" s="105">
        <v>43</v>
      </c>
    </row>
    <row r="138" spans="1:14" x14ac:dyDescent="0.25">
      <c r="A138" s="136" t="s">
        <v>934</v>
      </c>
      <c r="B138" s="136"/>
      <c r="C138" s="137" t="s">
        <v>935</v>
      </c>
      <c r="D138" s="137"/>
      <c r="E138" s="137"/>
      <c r="F138" s="103" t="s">
        <v>928</v>
      </c>
      <c r="G138" s="103" t="s">
        <v>928</v>
      </c>
      <c r="H138" s="103" t="s">
        <v>878</v>
      </c>
      <c r="I138" s="103" t="s">
        <v>929</v>
      </c>
      <c r="J138" s="103" t="s">
        <v>684</v>
      </c>
      <c r="K138" s="104" t="s">
        <v>930</v>
      </c>
      <c r="L138" s="105">
        <v>0</v>
      </c>
      <c r="M138" s="105">
        <v>0</v>
      </c>
      <c r="N138" s="105">
        <v>0</v>
      </c>
    </row>
    <row r="139" spans="1:14" x14ac:dyDescent="0.25">
      <c r="A139" s="136" t="s">
        <v>936</v>
      </c>
      <c r="B139" s="136"/>
      <c r="C139" s="137" t="s">
        <v>937</v>
      </c>
      <c r="D139" s="137"/>
      <c r="E139" s="137"/>
      <c r="F139" s="103" t="s">
        <v>928</v>
      </c>
      <c r="G139" s="103" t="s">
        <v>928</v>
      </c>
      <c r="H139" s="103" t="s">
        <v>878</v>
      </c>
      <c r="I139" s="103" t="s">
        <v>929</v>
      </c>
      <c r="J139" s="103" t="s">
        <v>684</v>
      </c>
      <c r="K139" s="103" t="s">
        <v>938</v>
      </c>
      <c r="L139" s="105">
        <v>0</v>
      </c>
      <c r="M139" s="105">
        <v>0</v>
      </c>
      <c r="N139" s="105">
        <v>0</v>
      </c>
    </row>
    <row r="140" spans="1:14" x14ac:dyDescent="0.25">
      <c r="A140" s="35"/>
      <c r="B140" s="35"/>
      <c r="C140" s="102"/>
      <c r="D140" s="102"/>
      <c r="E140" s="106"/>
      <c r="F140" s="35"/>
      <c r="G140" s="35"/>
      <c r="H140" s="35"/>
      <c r="I140" s="35"/>
      <c r="J140" s="35"/>
      <c r="K140" s="107" t="s">
        <v>676</v>
      </c>
      <c r="L140" s="108">
        <v>4651500</v>
      </c>
      <c r="M140" s="108">
        <v>2012633.8</v>
      </c>
      <c r="N140" s="35"/>
    </row>
    <row r="141" spans="1:14" x14ac:dyDescent="0.25">
      <c r="A141" s="35"/>
      <c r="B141" s="35"/>
      <c r="C141" s="102"/>
      <c r="D141" s="102"/>
      <c r="E141" s="106"/>
      <c r="F141" s="35"/>
      <c r="G141" s="35"/>
      <c r="H141" s="35"/>
      <c r="I141" s="35"/>
      <c r="J141" s="35"/>
      <c r="K141" s="109" t="s">
        <v>677</v>
      </c>
      <c r="L141" s="110">
        <v>4651500</v>
      </c>
      <c r="M141" s="110">
        <v>2012633.8</v>
      </c>
      <c r="N141" s="35"/>
    </row>
    <row r="142" spans="1:14" x14ac:dyDescent="0.25">
      <c r="A142" s="101"/>
      <c r="B142" s="139" t="s">
        <v>628</v>
      </c>
      <c r="C142" s="139"/>
      <c r="D142" s="139"/>
      <c r="E142" s="139" t="s">
        <v>939</v>
      </c>
      <c r="F142" s="139"/>
      <c r="G142" s="139"/>
      <c r="H142" s="139"/>
      <c r="I142" s="139"/>
      <c r="J142" s="139"/>
      <c r="K142" s="139"/>
      <c r="L142" s="139"/>
      <c r="M142" s="139"/>
      <c r="N142" s="139"/>
    </row>
    <row r="143" spans="1:14" x14ac:dyDescent="0.25">
      <c r="A143" s="35"/>
      <c r="B143" s="35"/>
      <c r="C143" s="102"/>
      <c r="D143" s="138" t="s">
        <v>921</v>
      </c>
      <c r="E143" s="138"/>
      <c r="F143" s="138"/>
      <c r="G143" s="138"/>
      <c r="H143" s="138"/>
      <c r="I143" s="138"/>
      <c r="J143" s="138"/>
      <c r="K143" s="138"/>
      <c r="L143" s="138"/>
      <c r="M143" s="138"/>
      <c r="N143" s="138"/>
    </row>
    <row r="144" spans="1:14" x14ac:dyDescent="0.25">
      <c r="A144" s="136" t="s">
        <v>940</v>
      </c>
      <c r="B144" s="136"/>
      <c r="C144" s="137" t="s">
        <v>941</v>
      </c>
      <c r="D144" s="137"/>
      <c r="E144" s="137"/>
      <c r="F144" s="103" t="s">
        <v>86</v>
      </c>
      <c r="G144" s="103" t="s">
        <v>86</v>
      </c>
      <c r="H144" s="103" t="s">
        <v>438</v>
      </c>
      <c r="I144" s="103" t="s">
        <v>438</v>
      </c>
      <c r="J144" s="103" t="s">
        <v>684</v>
      </c>
      <c r="K144" s="103" t="s">
        <v>942</v>
      </c>
      <c r="L144" s="105">
        <v>80000</v>
      </c>
      <c r="M144" s="105">
        <v>23600</v>
      </c>
      <c r="N144" s="105">
        <v>29.5</v>
      </c>
    </row>
    <row r="145" spans="1:14" ht="22.5" x14ac:dyDescent="0.25">
      <c r="A145" s="136" t="s">
        <v>943</v>
      </c>
      <c r="B145" s="136"/>
      <c r="C145" s="137" t="s">
        <v>944</v>
      </c>
      <c r="D145" s="137"/>
      <c r="E145" s="137"/>
      <c r="F145" s="103" t="s">
        <v>586</v>
      </c>
      <c r="G145" s="103" t="s">
        <v>327</v>
      </c>
      <c r="H145" s="103" t="s">
        <v>945</v>
      </c>
      <c r="I145" s="103" t="s">
        <v>520</v>
      </c>
      <c r="J145" s="103" t="s">
        <v>684</v>
      </c>
      <c r="K145" s="104" t="s">
        <v>946</v>
      </c>
      <c r="L145" s="105">
        <v>20000</v>
      </c>
      <c r="M145" s="105">
        <v>5000</v>
      </c>
      <c r="N145" s="105">
        <v>25</v>
      </c>
    </row>
    <row r="146" spans="1:14" x14ac:dyDescent="0.25">
      <c r="A146" s="136" t="s">
        <v>947</v>
      </c>
      <c r="B146" s="136"/>
      <c r="C146" s="137" t="s">
        <v>948</v>
      </c>
      <c r="D146" s="137"/>
      <c r="E146" s="137"/>
      <c r="F146" s="103" t="s">
        <v>107</v>
      </c>
      <c r="G146" s="103" t="s">
        <v>444</v>
      </c>
      <c r="H146" s="103" t="s">
        <v>438</v>
      </c>
      <c r="I146" s="103" t="s">
        <v>438</v>
      </c>
      <c r="J146" s="103" t="s">
        <v>684</v>
      </c>
      <c r="K146" s="103" t="s">
        <v>832</v>
      </c>
      <c r="L146" s="105">
        <v>15000</v>
      </c>
      <c r="M146" s="105">
        <v>0</v>
      </c>
      <c r="N146" s="105">
        <v>0</v>
      </c>
    </row>
    <row r="147" spans="1:14" x14ac:dyDescent="0.25">
      <c r="A147" s="136" t="s">
        <v>949</v>
      </c>
      <c r="B147" s="136"/>
      <c r="C147" s="136" t="s">
        <v>950</v>
      </c>
      <c r="D147" s="136"/>
      <c r="E147" s="136"/>
      <c r="F147" s="103" t="s">
        <v>415</v>
      </c>
      <c r="G147" s="103" t="s">
        <v>417</v>
      </c>
      <c r="H147" s="103" t="s">
        <v>470</v>
      </c>
      <c r="I147" s="103" t="s">
        <v>755</v>
      </c>
      <c r="J147" s="103" t="s">
        <v>684</v>
      </c>
      <c r="K147" s="103" t="s">
        <v>832</v>
      </c>
      <c r="L147" s="105">
        <v>265000</v>
      </c>
      <c r="M147" s="105">
        <v>138600</v>
      </c>
      <c r="N147" s="105">
        <v>52.301886792452834</v>
      </c>
    </row>
    <row r="148" spans="1:14" x14ac:dyDescent="0.25">
      <c r="A148" s="136" t="s">
        <v>951</v>
      </c>
      <c r="B148" s="136"/>
      <c r="C148" s="137" t="s">
        <v>952</v>
      </c>
      <c r="D148" s="137"/>
      <c r="E148" s="137"/>
      <c r="F148" s="103" t="s">
        <v>418</v>
      </c>
      <c r="G148" s="103" t="s">
        <v>418</v>
      </c>
      <c r="H148" s="103" t="s">
        <v>470</v>
      </c>
      <c r="I148" s="103" t="s">
        <v>470</v>
      </c>
      <c r="J148" s="103" t="s">
        <v>684</v>
      </c>
      <c r="K148" s="103" t="s">
        <v>953</v>
      </c>
      <c r="L148" s="105">
        <v>187000</v>
      </c>
      <c r="M148" s="105">
        <v>0</v>
      </c>
      <c r="N148" s="105">
        <v>0</v>
      </c>
    </row>
    <row r="149" spans="1:14" x14ac:dyDescent="0.25">
      <c r="A149" s="136" t="s">
        <v>954</v>
      </c>
      <c r="B149" s="136"/>
      <c r="C149" s="137" t="s">
        <v>955</v>
      </c>
      <c r="D149" s="137"/>
      <c r="E149" s="137"/>
      <c r="F149" s="103" t="s">
        <v>386</v>
      </c>
      <c r="G149" s="103" t="s">
        <v>412</v>
      </c>
      <c r="H149" s="103" t="s">
        <v>412</v>
      </c>
      <c r="I149" s="103" t="s">
        <v>412</v>
      </c>
      <c r="J149" s="103" t="s">
        <v>684</v>
      </c>
      <c r="K149" s="103" t="s">
        <v>956</v>
      </c>
      <c r="L149" s="105">
        <v>150000</v>
      </c>
      <c r="M149" s="105">
        <v>68199.62</v>
      </c>
      <c r="N149" s="105">
        <v>45.466413333333342</v>
      </c>
    </row>
    <row r="150" spans="1:14" x14ac:dyDescent="0.25">
      <c r="A150" s="35"/>
      <c r="B150" s="35"/>
      <c r="C150" s="102"/>
      <c r="D150" s="102"/>
      <c r="E150" s="106"/>
      <c r="F150" s="35"/>
      <c r="G150" s="35"/>
      <c r="H150" s="35"/>
      <c r="I150" s="35"/>
      <c r="J150" s="35"/>
      <c r="K150" s="107" t="s">
        <v>676</v>
      </c>
      <c r="L150" s="108">
        <v>717000</v>
      </c>
      <c r="M150" s="108">
        <v>235399.62</v>
      </c>
      <c r="N150" s="35"/>
    </row>
    <row r="151" spans="1:14" x14ac:dyDescent="0.25">
      <c r="A151" s="35"/>
      <c r="B151" s="35"/>
      <c r="C151" s="102"/>
      <c r="D151" s="102"/>
      <c r="E151" s="106"/>
      <c r="F151" s="35"/>
      <c r="G151" s="35"/>
      <c r="H151" s="35"/>
      <c r="I151" s="35"/>
      <c r="J151" s="35"/>
      <c r="K151" s="109" t="s">
        <v>677</v>
      </c>
      <c r="L151" s="110">
        <v>717000</v>
      </c>
      <c r="M151" s="110">
        <v>235399.62</v>
      </c>
      <c r="N151" s="35"/>
    </row>
    <row r="152" spans="1:14" x14ac:dyDescent="0.25">
      <c r="A152" s="101"/>
      <c r="B152" s="139" t="s">
        <v>628</v>
      </c>
      <c r="C152" s="139"/>
      <c r="D152" s="139"/>
      <c r="E152" s="139" t="s">
        <v>957</v>
      </c>
      <c r="F152" s="139"/>
      <c r="G152" s="139"/>
      <c r="H152" s="139"/>
      <c r="I152" s="139"/>
      <c r="J152" s="139"/>
      <c r="K152" s="139"/>
      <c r="L152" s="139"/>
      <c r="M152" s="139"/>
      <c r="N152" s="139"/>
    </row>
    <row r="153" spans="1:14" x14ac:dyDescent="0.25">
      <c r="A153" s="35"/>
      <c r="B153" s="35"/>
      <c r="C153" s="102"/>
      <c r="D153" s="138" t="s">
        <v>958</v>
      </c>
      <c r="E153" s="138"/>
      <c r="F153" s="138"/>
      <c r="G153" s="138"/>
      <c r="H153" s="138"/>
      <c r="I153" s="138"/>
      <c r="J153" s="138"/>
      <c r="K153" s="138"/>
      <c r="L153" s="138"/>
      <c r="M153" s="138"/>
      <c r="N153" s="138"/>
    </row>
    <row r="154" spans="1:14" x14ac:dyDescent="0.25">
      <c r="A154" s="136" t="s">
        <v>959</v>
      </c>
      <c r="B154" s="136"/>
      <c r="C154" s="137" t="s">
        <v>960</v>
      </c>
      <c r="D154" s="137"/>
      <c r="E154" s="137"/>
      <c r="F154" s="103" t="s">
        <v>499</v>
      </c>
      <c r="G154" s="103" t="s">
        <v>453</v>
      </c>
      <c r="H154" s="103" t="s">
        <v>961</v>
      </c>
      <c r="I154" s="103" t="s">
        <v>961</v>
      </c>
      <c r="J154" s="103" t="s">
        <v>684</v>
      </c>
      <c r="K154" s="103" t="s">
        <v>962</v>
      </c>
      <c r="L154" s="105">
        <v>130000</v>
      </c>
      <c r="M154" s="105">
        <v>70500</v>
      </c>
      <c r="N154" s="105">
        <v>54.230769230769241</v>
      </c>
    </row>
    <row r="155" spans="1:14" x14ac:dyDescent="0.25">
      <c r="A155" s="35"/>
      <c r="B155" s="35"/>
      <c r="C155" s="102"/>
      <c r="D155" s="102"/>
      <c r="E155" s="106"/>
      <c r="F155" s="35"/>
      <c r="G155" s="35"/>
      <c r="H155" s="35"/>
      <c r="I155" s="35"/>
      <c r="J155" s="35"/>
      <c r="K155" s="107" t="s">
        <v>676</v>
      </c>
      <c r="L155" s="108">
        <v>130000</v>
      </c>
      <c r="M155" s="108">
        <v>70500</v>
      </c>
      <c r="N155" s="35"/>
    </row>
    <row r="156" spans="1:14" x14ac:dyDescent="0.25">
      <c r="A156" s="35"/>
      <c r="B156" s="35"/>
      <c r="C156" s="102"/>
      <c r="D156" s="102"/>
      <c r="E156" s="106"/>
      <c r="F156" s="35"/>
      <c r="G156" s="35"/>
      <c r="H156" s="35"/>
      <c r="I156" s="35"/>
      <c r="J156" s="35"/>
      <c r="K156" s="109" t="s">
        <v>677</v>
      </c>
      <c r="L156" s="110">
        <v>130000</v>
      </c>
      <c r="M156" s="110">
        <v>70500</v>
      </c>
      <c r="N156" s="35"/>
    </row>
    <row r="157" spans="1:14" x14ac:dyDescent="0.25">
      <c r="A157" s="35"/>
      <c r="B157" s="35"/>
      <c r="C157" s="102"/>
      <c r="D157" s="102"/>
      <c r="E157" s="106"/>
      <c r="F157" s="35"/>
      <c r="G157" s="35"/>
      <c r="H157" s="35"/>
      <c r="I157" s="35"/>
      <c r="J157" s="35"/>
      <c r="K157" s="109" t="s">
        <v>919</v>
      </c>
      <c r="L157" s="110">
        <v>5513500</v>
      </c>
      <c r="M157" s="110">
        <v>2318533.42</v>
      </c>
      <c r="N157" s="35"/>
    </row>
    <row r="158" spans="1:14" x14ac:dyDescent="0.25">
      <c r="A158" s="140" t="s">
        <v>963</v>
      </c>
      <c r="B158" s="140"/>
      <c r="C158" s="140"/>
      <c r="D158" s="140"/>
      <c r="E158" s="140"/>
      <c r="F158" s="140"/>
      <c r="G158" s="140"/>
      <c r="H158" s="140"/>
      <c r="I158" s="140"/>
      <c r="J158" s="140"/>
      <c r="K158" s="140"/>
      <c r="L158" s="140"/>
      <c r="M158" s="140"/>
      <c r="N158" s="140"/>
    </row>
    <row r="159" spans="1:14" x14ac:dyDescent="0.25">
      <c r="A159" s="101"/>
      <c r="B159" s="139" t="s">
        <v>628</v>
      </c>
      <c r="C159" s="139"/>
      <c r="D159" s="139"/>
      <c r="E159" s="139" t="s">
        <v>957</v>
      </c>
      <c r="F159" s="139"/>
      <c r="G159" s="139"/>
      <c r="H159" s="139"/>
      <c r="I159" s="139"/>
      <c r="J159" s="139"/>
      <c r="K159" s="139"/>
      <c r="L159" s="139"/>
      <c r="M159" s="139"/>
      <c r="N159" s="139"/>
    </row>
    <row r="160" spans="1:14" x14ac:dyDescent="0.25">
      <c r="A160" s="35"/>
      <c r="B160" s="35"/>
      <c r="C160" s="102"/>
      <c r="D160" s="138" t="s">
        <v>964</v>
      </c>
      <c r="E160" s="138"/>
      <c r="F160" s="138"/>
      <c r="G160" s="138"/>
      <c r="H160" s="138"/>
      <c r="I160" s="138"/>
      <c r="J160" s="138"/>
      <c r="K160" s="138"/>
      <c r="L160" s="138"/>
      <c r="M160" s="138"/>
      <c r="N160" s="138"/>
    </row>
    <row r="161" spans="1:14" ht="22.5" x14ac:dyDescent="0.25">
      <c r="A161" s="136" t="s">
        <v>965</v>
      </c>
      <c r="B161" s="136"/>
      <c r="C161" s="137" t="s">
        <v>966</v>
      </c>
      <c r="D161" s="137"/>
      <c r="E161" s="137"/>
      <c r="F161" s="103" t="s">
        <v>967</v>
      </c>
      <c r="G161" s="103" t="s">
        <v>968</v>
      </c>
      <c r="H161" s="103" t="s">
        <v>969</v>
      </c>
      <c r="I161" s="103" t="s">
        <v>970</v>
      </c>
      <c r="J161" s="103" t="s">
        <v>684</v>
      </c>
      <c r="K161" s="104" t="s">
        <v>971</v>
      </c>
      <c r="L161" s="105">
        <v>56200</v>
      </c>
      <c r="M161" s="105">
        <v>4326.4799999999996</v>
      </c>
      <c r="N161" s="105">
        <v>7.6983629893238437</v>
      </c>
    </row>
    <row r="162" spans="1:14" ht="22.5" x14ac:dyDescent="0.25">
      <c r="A162" s="136" t="s">
        <v>972</v>
      </c>
      <c r="B162" s="136"/>
      <c r="C162" s="137" t="s">
        <v>973</v>
      </c>
      <c r="D162" s="137"/>
      <c r="E162" s="137"/>
      <c r="F162" s="103" t="s">
        <v>580</v>
      </c>
      <c r="G162" s="103" t="s">
        <v>580</v>
      </c>
      <c r="H162" s="103" t="s">
        <v>532</v>
      </c>
      <c r="I162" s="103" t="s">
        <v>538</v>
      </c>
      <c r="J162" s="103" t="s">
        <v>684</v>
      </c>
      <c r="K162" s="104" t="s">
        <v>974</v>
      </c>
      <c r="L162" s="105">
        <v>60000</v>
      </c>
      <c r="M162" s="105">
        <v>0</v>
      </c>
      <c r="N162" s="105">
        <v>0</v>
      </c>
    </row>
    <row r="163" spans="1:14" x14ac:dyDescent="0.25">
      <c r="A163" s="136" t="s">
        <v>975</v>
      </c>
      <c r="B163" s="136"/>
      <c r="C163" s="137" t="s">
        <v>976</v>
      </c>
      <c r="D163" s="137"/>
      <c r="E163" s="137"/>
      <c r="F163" s="103" t="s">
        <v>977</v>
      </c>
      <c r="G163" s="103" t="s">
        <v>977</v>
      </c>
      <c r="H163" s="103" t="s">
        <v>977</v>
      </c>
      <c r="I163" s="103" t="s">
        <v>977</v>
      </c>
      <c r="J163" s="103" t="s">
        <v>684</v>
      </c>
      <c r="K163" s="103" t="s">
        <v>832</v>
      </c>
      <c r="L163" s="105">
        <v>75000</v>
      </c>
      <c r="M163" s="105">
        <v>0</v>
      </c>
      <c r="N163" s="105">
        <v>0</v>
      </c>
    </row>
    <row r="164" spans="1:14" x14ac:dyDescent="0.25">
      <c r="A164" s="136" t="s">
        <v>978</v>
      </c>
      <c r="B164" s="136"/>
      <c r="C164" s="137" t="s">
        <v>979</v>
      </c>
      <c r="D164" s="137"/>
      <c r="E164" s="137"/>
      <c r="F164" s="103" t="s">
        <v>31</v>
      </c>
      <c r="G164" s="103" t="s">
        <v>31</v>
      </c>
      <c r="H164" s="103" t="s">
        <v>31</v>
      </c>
      <c r="I164" s="103" t="s">
        <v>31</v>
      </c>
      <c r="J164" s="103" t="s">
        <v>684</v>
      </c>
      <c r="K164" s="103" t="s">
        <v>832</v>
      </c>
      <c r="L164" s="105">
        <v>48000</v>
      </c>
      <c r="M164" s="105">
        <v>3000</v>
      </c>
      <c r="N164" s="105">
        <v>6.25</v>
      </c>
    </row>
    <row r="165" spans="1:14" x14ac:dyDescent="0.25">
      <c r="A165" s="136" t="s">
        <v>980</v>
      </c>
      <c r="B165" s="136"/>
      <c r="C165" s="137" t="s">
        <v>981</v>
      </c>
      <c r="D165" s="137"/>
      <c r="E165" s="137"/>
      <c r="F165" s="103" t="s">
        <v>738</v>
      </c>
      <c r="G165" s="103" t="s">
        <v>738</v>
      </c>
      <c r="H165" s="103" t="s">
        <v>738</v>
      </c>
      <c r="I165" s="103" t="s">
        <v>738</v>
      </c>
      <c r="J165" s="103" t="s">
        <v>684</v>
      </c>
      <c r="K165" s="103" t="s">
        <v>832</v>
      </c>
      <c r="L165" s="105">
        <v>40000</v>
      </c>
      <c r="M165" s="105">
        <v>19800</v>
      </c>
      <c r="N165" s="105">
        <v>49.5</v>
      </c>
    </row>
    <row r="166" spans="1:14" x14ac:dyDescent="0.25">
      <c r="A166" s="136" t="s">
        <v>982</v>
      </c>
      <c r="B166" s="136"/>
      <c r="C166" s="137" t="s">
        <v>983</v>
      </c>
      <c r="D166" s="137"/>
      <c r="E166" s="137"/>
      <c r="F166" s="103" t="s">
        <v>643</v>
      </c>
      <c r="G166" s="103" t="s">
        <v>33</v>
      </c>
      <c r="H166" s="103" t="s">
        <v>33</v>
      </c>
      <c r="I166" s="103" t="s">
        <v>33</v>
      </c>
      <c r="J166" s="103" t="s">
        <v>684</v>
      </c>
      <c r="K166" s="103" t="s">
        <v>984</v>
      </c>
      <c r="L166" s="105">
        <v>10000</v>
      </c>
      <c r="M166" s="105">
        <v>0</v>
      </c>
      <c r="N166" s="105">
        <v>0</v>
      </c>
    </row>
    <row r="167" spans="1:14" x14ac:dyDescent="0.25">
      <c r="A167" s="136" t="s">
        <v>985</v>
      </c>
      <c r="B167" s="136"/>
      <c r="C167" s="137" t="s">
        <v>986</v>
      </c>
      <c r="D167" s="137"/>
      <c r="E167" s="137"/>
      <c r="F167" s="103" t="s">
        <v>31</v>
      </c>
      <c r="G167" s="103" t="s">
        <v>31</v>
      </c>
      <c r="H167" s="103" t="s">
        <v>31</v>
      </c>
      <c r="I167" s="103" t="s">
        <v>31</v>
      </c>
      <c r="J167" s="103" t="s">
        <v>684</v>
      </c>
      <c r="K167" s="103" t="s">
        <v>984</v>
      </c>
      <c r="L167" s="105">
        <v>10000</v>
      </c>
      <c r="M167" s="105">
        <v>0</v>
      </c>
      <c r="N167" s="105">
        <v>0</v>
      </c>
    </row>
    <row r="168" spans="1:14" x14ac:dyDescent="0.25">
      <c r="A168" s="136" t="s">
        <v>987</v>
      </c>
      <c r="B168" s="136"/>
      <c r="C168" s="137" t="s">
        <v>988</v>
      </c>
      <c r="D168" s="137"/>
      <c r="E168" s="137"/>
      <c r="F168" s="103" t="s">
        <v>989</v>
      </c>
      <c r="G168" s="103" t="s">
        <v>990</v>
      </c>
      <c r="H168" s="103" t="s">
        <v>991</v>
      </c>
      <c r="I168" s="103" t="s">
        <v>928</v>
      </c>
      <c r="J168" s="103" t="s">
        <v>684</v>
      </c>
      <c r="K168" s="103" t="s">
        <v>832</v>
      </c>
      <c r="L168" s="105">
        <v>90000</v>
      </c>
      <c r="M168" s="105">
        <v>27000</v>
      </c>
      <c r="N168" s="105">
        <v>30</v>
      </c>
    </row>
    <row r="169" spans="1:14" x14ac:dyDescent="0.25">
      <c r="A169" s="136" t="s">
        <v>992</v>
      </c>
      <c r="B169" s="136"/>
      <c r="C169" s="137" t="s">
        <v>993</v>
      </c>
      <c r="D169" s="137"/>
      <c r="E169" s="137"/>
      <c r="F169" s="103" t="s">
        <v>643</v>
      </c>
      <c r="G169" s="103" t="s">
        <v>156</v>
      </c>
      <c r="H169" s="103" t="s">
        <v>156</v>
      </c>
      <c r="I169" s="103" t="s">
        <v>156</v>
      </c>
      <c r="J169" s="103" t="s">
        <v>684</v>
      </c>
      <c r="K169" s="103" t="s">
        <v>895</v>
      </c>
      <c r="L169" s="105">
        <v>30000</v>
      </c>
      <c r="M169" s="105">
        <v>10788</v>
      </c>
      <c r="N169" s="105">
        <v>35.96</v>
      </c>
    </row>
    <row r="170" spans="1:14" x14ac:dyDescent="0.25">
      <c r="A170" s="136" t="s">
        <v>994</v>
      </c>
      <c r="B170" s="136"/>
      <c r="C170" s="137" t="s">
        <v>995</v>
      </c>
      <c r="D170" s="137"/>
      <c r="E170" s="137"/>
      <c r="F170" s="103" t="s">
        <v>170</v>
      </c>
      <c r="G170" s="103" t="s">
        <v>996</v>
      </c>
      <c r="H170" s="103" t="s">
        <v>827</v>
      </c>
      <c r="I170" s="103" t="s">
        <v>997</v>
      </c>
      <c r="J170" s="103" t="s">
        <v>684</v>
      </c>
      <c r="K170" s="103" t="s">
        <v>984</v>
      </c>
      <c r="L170" s="105">
        <v>40000</v>
      </c>
      <c r="M170" s="105">
        <v>14700</v>
      </c>
      <c r="N170" s="105">
        <v>36.75</v>
      </c>
    </row>
    <row r="171" spans="1:14" x14ac:dyDescent="0.25">
      <c r="A171" s="136" t="s">
        <v>998</v>
      </c>
      <c r="B171" s="136"/>
      <c r="C171" s="136" t="s">
        <v>999</v>
      </c>
      <c r="D171" s="136"/>
      <c r="E171" s="136"/>
      <c r="F171" s="103" t="s">
        <v>643</v>
      </c>
      <c r="G171" s="103" t="s">
        <v>132</v>
      </c>
      <c r="H171" s="103" t="s">
        <v>132</v>
      </c>
      <c r="I171" s="103" t="s">
        <v>132</v>
      </c>
      <c r="J171" s="103" t="s">
        <v>684</v>
      </c>
      <c r="K171" s="103" t="s">
        <v>1000</v>
      </c>
      <c r="L171" s="105">
        <v>110000</v>
      </c>
      <c r="M171" s="105">
        <v>0</v>
      </c>
      <c r="N171" s="105">
        <v>0</v>
      </c>
    </row>
    <row r="172" spans="1:14" x14ac:dyDescent="0.25">
      <c r="A172" s="35"/>
      <c r="B172" s="35"/>
      <c r="C172" s="102"/>
      <c r="D172" s="102"/>
      <c r="E172" s="106"/>
      <c r="F172" s="35"/>
      <c r="G172" s="35"/>
      <c r="H172" s="35"/>
      <c r="I172" s="35"/>
      <c r="J172" s="35"/>
      <c r="K172" s="107" t="s">
        <v>676</v>
      </c>
      <c r="L172" s="108">
        <v>569200</v>
      </c>
      <c r="M172" s="108">
        <v>79614.48</v>
      </c>
      <c r="N172" s="35"/>
    </row>
    <row r="173" spans="1:14" x14ac:dyDescent="0.25">
      <c r="A173" s="35"/>
      <c r="B173" s="35"/>
      <c r="C173" s="102"/>
      <c r="D173" s="102"/>
      <c r="E173" s="106"/>
      <c r="F173" s="35"/>
      <c r="G173" s="35"/>
      <c r="H173" s="35"/>
      <c r="I173" s="35"/>
      <c r="J173" s="35"/>
      <c r="K173" s="109" t="s">
        <v>677</v>
      </c>
      <c r="L173" s="110">
        <v>569200</v>
      </c>
      <c r="M173" s="110">
        <v>79614.48</v>
      </c>
      <c r="N173" s="35"/>
    </row>
    <row r="174" spans="1:14" x14ac:dyDescent="0.25">
      <c r="A174" s="101"/>
      <c r="B174" s="139" t="s">
        <v>628</v>
      </c>
      <c r="C174" s="139"/>
      <c r="D174" s="139"/>
      <c r="E174" s="139" t="s">
        <v>1001</v>
      </c>
      <c r="F174" s="139"/>
      <c r="G174" s="139"/>
      <c r="H174" s="139"/>
      <c r="I174" s="139"/>
      <c r="J174" s="139"/>
      <c r="K174" s="139"/>
      <c r="L174" s="139"/>
      <c r="M174" s="139"/>
      <c r="N174" s="139"/>
    </row>
    <row r="175" spans="1:14" x14ac:dyDescent="0.25">
      <c r="A175" s="35"/>
      <c r="B175" s="35"/>
      <c r="C175" s="102"/>
      <c r="D175" s="138" t="s">
        <v>1002</v>
      </c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</row>
    <row r="176" spans="1:14" ht="22.5" x14ac:dyDescent="0.25">
      <c r="A176" s="136" t="s">
        <v>1003</v>
      </c>
      <c r="B176" s="136"/>
      <c r="C176" s="137" t="s">
        <v>1004</v>
      </c>
      <c r="D176" s="137"/>
      <c r="E176" s="137"/>
      <c r="F176" s="103" t="s">
        <v>1005</v>
      </c>
      <c r="G176" s="103" t="s">
        <v>1005</v>
      </c>
      <c r="H176" s="103" t="s">
        <v>1005</v>
      </c>
      <c r="I176" s="103" t="s">
        <v>1005</v>
      </c>
      <c r="J176" s="103" t="s">
        <v>684</v>
      </c>
      <c r="K176" s="104" t="s">
        <v>1006</v>
      </c>
      <c r="L176" s="105">
        <v>84000</v>
      </c>
      <c r="M176" s="105">
        <v>24125</v>
      </c>
      <c r="N176" s="105">
        <v>28.720238095238095</v>
      </c>
    </row>
    <row r="177" spans="1:14" x14ac:dyDescent="0.25">
      <c r="A177" s="136" t="s">
        <v>1007</v>
      </c>
      <c r="B177" s="136"/>
      <c r="C177" s="137" t="s">
        <v>1008</v>
      </c>
      <c r="D177" s="137"/>
      <c r="E177" s="137"/>
      <c r="F177" s="103" t="s">
        <v>643</v>
      </c>
      <c r="G177" s="103" t="s">
        <v>643</v>
      </c>
      <c r="H177" s="103" t="s">
        <v>643</v>
      </c>
      <c r="I177" s="103" t="s">
        <v>643</v>
      </c>
      <c r="J177" s="103" t="s">
        <v>684</v>
      </c>
      <c r="K177" s="103" t="s">
        <v>1009</v>
      </c>
      <c r="L177" s="105">
        <v>0</v>
      </c>
      <c r="M177" s="105">
        <v>0</v>
      </c>
      <c r="N177" s="105">
        <v>0</v>
      </c>
    </row>
    <row r="178" spans="1:14" x14ac:dyDescent="0.25">
      <c r="A178" s="136" t="s">
        <v>1010</v>
      </c>
      <c r="B178" s="136"/>
      <c r="C178" s="137" t="s">
        <v>1011</v>
      </c>
      <c r="D178" s="137"/>
      <c r="E178" s="137"/>
      <c r="F178" s="103" t="s">
        <v>123</v>
      </c>
      <c r="G178" s="103" t="s">
        <v>384</v>
      </c>
      <c r="H178" s="103" t="s">
        <v>384</v>
      </c>
      <c r="I178" s="103" t="s">
        <v>384</v>
      </c>
      <c r="J178" s="103" t="s">
        <v>684</v>
      </c>
      <c r="K178" s="103" t="s">
        <v>1012</v>
      </c>
      <c r="L178" s="105">
        <v>150000</v>
      </c>
      <c r="M178" s="105">
        <v>58862.5</v>
      </c>
      <c r="N178" s="105">
        <v>39.241666666666667</v>
      </c>
    </row>
    <row r="179" spans="1:14" x14ac:dyDescent="0.25">
      <c r="A179" s="136" t="s">
        <v>1013</v>
      </c>
      <c r="B179" s="136"/>
      <c r="C179" s="137" t="s">
        <v>1014</v>
      </c>
      <c r="D179" s="137"/>
      <c r="E179" s="137"/>
      <c r="F179" s="103" t="s">
        <v>520</v>
      </c>
      <c r="G179" s="103" t="s">
        <v>520</v>
      </c>
      <c r="H179" s="103" t="s">
        <v>520</v>
      </c>
      <c r="I179" s="103" t="s">
        <v>520</v>
      </c>
      <c r="J179" s="103" t="s">
        <v>684</v>
      </c>
      <c r="K179" s="103" t="s">
        <v>1015</v>
      </c>
      <c r="L179" s="105">
        <v>20000</v>
      </c>
      <c r="M179" s="105">
        <v>13050</v>
      </c>
      <c r="N179" s="105">
        <v>65.25</v>
      </c>
    </row>
    <row r="180" spans="1:14" x14ac:dyDescent="0.25">
      <c r="A180" s="136" t="s">
        <v>1016</v>
      </c>
      <c r="B180" s="136"/>
      <c r="C180" s="137" t="s">
        <v>1017</v>
      </c>
      <c r="D180" s="137"/>
      <c r="E180" s="137"/>
      <c r="F180" s="103" t="s">
        <v>643</v>
      </c>
      <c r="G180" s="103" t="s">
        <v>657</v>
      </c>
      <c r="H180" s="103" t="s">
        <v>657</v>
      </c>
      <c r="I180" s="103" t="s">
        <v>657</v>
      </c>
      <c r="J180" s="103" t="s">
        <v>684</v>
      </c>
      <c r="K180" s="104" t="s">
        <v>1018</v>
      </c>
      <c r="L180" s="105">
        <v>10000</v>
      </c>
      <c r="M180" s="105">
        <v>3125</v>
      </c>
      <c r="N180" s="105">
        <v>31.25</v>
      </c>
    </row>
    <row r="181" spans="1:14" x14ac:dyDescent="0.25">
      <c r="A181" s="35"/>
      <c r="B181" s="35"/>
      <c r="C181" s="102"/>
      <c r="D181" s="102"/>
      <c r="E181" s="106"/>
      <c r="F181" s="35"/>
      <c r="G181" s="35"/>
      <c r="H181" s="35"/>
      <c r="I181" s="35"/>
      <c r="J181" s="35"/>
      <c r="K181" s="107" t="s">
        <v>676</v>
      </c>
      <c r="L181" s="108">
        <v>264000</v>
      </c>
      <c r="M181" s="108">
        <v>99162.5</v>
      </c>
      <c r="N181" s="35"/>
    </row>
    <row r="182" spans="1:14" x14ac:dyDescent="0.25">
      <c r="A182" s="35"/>
      <c r="B182" s="35"/>
      <c r="C182" s="102"/>
      <c r="D182" s="102"/>
      <c r="E182" s="106"/>
      <c r="F182" s="35"/>
      <c r="G182" s="35"/>
      <c r="H182" s="35"/>
      <c r="I182" s="35"/>
      <c r="J182" s="35"/>
      <c r="K182" s="109" t="s">
        <v>677</v>
      </c>
      <c r="L182" s="110">
        <v>264000</v>
      </c>
      <c r="M182" s="110">
        <v>99162.5</v>
      </c>
      <c r="N182" s="35"/>
    </row>
    <row r="183" spans="1:14" x14ac:dyDescent="0.25">
      <c r="A183" s="101"/>
      <c r="B183" s="139" t="s">
        <v>628</v>
      </c>
      <c r="C183" s="139"/>
      <c r="D183" s="139"/>
      <c r="E183" s="139" t="s">
        <v>1019</v>
      </c>
      <c r="F183" s="139"/>
      <c r="G183" s="139"/>
      <c r="H183" s="139"/>
      <c r="I183" s="139"/>
      <c r="J183" s="139"/>
      <c r="K183" s="139"/>
      <c r="L183" s="139"/>
      <c r="M183" s="139"/>
      <c r="N183" s="139"/>
    </row>
    <row r="184" spans="1:14" x14ac:dyDescent="0.25">
      <c r="A184" s="35"/>
      <c r="B184" s="35"/>
      <c r="C184" s="102"/>
      <c r="D184" s="138" t="s">
        <v>1002</v>
      </c>
      <c r="E184" s="138"/>
      <c r="F184" s="138"/>
      <c r="G184" s="138"/>
      <c r="H184" s="138"/>
      <c r="I184" s="138"/>
      <c r="J184" s="138"/>
      <c r="K184" s="138"/>
      <c r="L184" s="138"/>
      <c r="M184" s="138"/>
      <c r="N184" s="138"/>
    </row>
    <row r="185" spans="1:14" ht="22.5" x14ac:dyDescent="0.25">
      <c r="A185" s="136" t="s">
        <v>1020</v>
      </c>
      <c r="B185" s="136"/>
      <c r="C185" s="137" t="s">
        <v>1021</v>
      </c>
      <c r="D185" s="137"/>
      <c r="E185" s="137"/>
      <c r="F185" s="103" t="s">
        <v>1022</v>
      </c>
      <c r="G185" s="103" t="s">
        <v>1023</v>
      </c>
      <c r="H185" s="103" t="s">
        <v>1024</v>
      </c>
      <c r="I185" s="103" t="s">
        <v>672</v>
      </c>
      <c r="J185" s="103" t="s">
        <v>684</v>
      </c>
      <c r="K185" s="104" t="s">
        <v>1025</v>
      </c>
      <c r="L185" s="105">
        <v>232000</v>
      </c>
      <c r="M185" s="105">
        <v>90084.03</v>
      </c>
      <c r="N185" s="105">
        <v>38.829323275862059</v>
      </c>
    </row>
    <row r="186" spans="1:14" x14ac:dyDescent="0.25">
      <c r="A186" s="35"/>
      <c r="B186" s="35"/>
      <c r="C186" s="102"/>
      <c r="D186" s="102"/>
      <c r="E186" s="106"/>
      <c r="F186" s="35"/>
      <c r="G186" s="35"/>
      <c r="H186" s="35"/>
      <c r="I186" s="35"/>
      <c r="J186" s="35"/>
      <c r="K186" s="107" t="s">
        <v>676</v>
      </c>
      <c r="L186" s="108">
        <v>232000</v>
      </c>
      <c r="M186" s="108">
        <v>90084.03</v>
      </c>
      <c r="N186" s="35"/>
    </row>
    <row r="187" spans="1:14" x14ac:dyDescent="0.25">
      <c r="A187" s="35"/>
      <c r="B187" s="35"/>
      <c r="C187" s="102"/>
      <c r="D187" s="102"/>
      <c r="E187" s="106"/>
      <c r="F187" s="35"/>
      <c r="G187" s="35"/>
      <c r="H187" s="35"/>
      <c r="I187" s="35"/>
      <c r="J187" s="35"/>
      <c r="K187" s="109" t="s">
        <v>677</v>
      </c>
      <c r="L187" s="110">
        <v>232000</v>
      </c>
      <c r="M187" s="110">
        <v>90084.03</v>
      </c>
      <c r="N187" s="35"/>
    </row>
    <row r="188" spans="1:14" x14ac:dyDescent="0.25">
      <c r="A188" s="101"/>
      <c r="B188" s="139" t="s">
        <v>628</v>
      </c>
      <c r="C188" s="139"/>
      <c r="D188" s="139"/>
      <c r="E188" s="139" t="s">
        <v>901</v>
      </c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x14ac:dyDescent="0.25">
      <c r="A189" s="35"/>
      <c r="B189" s="35"/>
      <c r="C189" s="102"/>
      <c r="D189" s="138" t="s">
        <v>1026</v>
      </c>
      <c r="E189" s="138"/>
      <c r="F189" s="138"/>
      <c r="G189" s="138"/>
      <c r="H189" s="138"/>
      <c r="I189" s="138"/>
      <c r="J189" s="138"/>
      <c r="K189" s="138"/>
      <c r="L189" s="138"/>
      <c r="M189" s="138"/>
      <c r="N189" s="138"/>
    </row>
    <row r="190" spans="1:14" x14ac:dyDescent="0.25">
      <c r="A190" s="136" t="s">
        <v>1027</v>
      </c>
      <c r="B190" s="136"/>
      <c r="C190" s="137" t="s">
        <v>1028</v>
      </c>
      <c r="D190" s="137"/>
      <c r="E190" s="137"/>
      <c r="F190" s="103" t="s">
        <v>668</v>
      </c>
      <c r="G190" s="103" t="s">
        <v>662</v>
      </c>
      <c r="H190" s="103" t="s">
        <v>662</v>
      </c>
      <c r="I190" s="103" t="s">
        <v>662</v>
      </c>
      <c r="J190" s="103" t="s">
        <v>684</v>
      </c>
      <c r="K190" s="103" t="s">
        <v>1029</v>
      </c>
      <c r="L190" s="105">
        <v>380000</v>
      </c>
      <c r="M190" s="105">
        <v>87729.85</v>
      </c>
      <c r="N190" s="105">
        <v>23.086802631578948</v>
      </c>
    </row>
    <row r="191" spans="1:14" x14ac:dyDescent="0.25">
      <c r="A191" s="136" t="s">
        <v>1030</v>
      </c>
      <c r="B191" s="136"/>
      <c r="C191" s="137" t="s">
        <v>1031</v>
      </c>
      <c r="D191" s="137"/>
      <c r="E191" s="137"/>
      <c r="F191" s="103" t="s">
        <v>31</v>
      </c>
      <c r="G191" s="103" t="s">
        <v>332</v>
      </c>
      <c r="H191" s="103" t="s">
        <v>332</v>
      </c>
      <c r="I191" s="103" t="s">
        <v>332</v>
      </c>
      <c r="J191" s="103" t="s">
        <v>684</v>
      </c>
      <c r="K191" s="103" t="s">
        <v>1032</v>
      </c>
      <c r="L191" s="105">
        <v>180000</v>
      </c>
      <c r="M191" s="105">
        <v>68110.69</v>
      </c>
      <c r="N191" s="105">
        <v>37.83927222222222</v>
      </c>
    </row>
    <row r="192" spans="1:14" x14ac:dyDescent="0.25">
      <c r="A192" s="136" t="s">
        <v>1033</v>
      </c>
      <c r="B192" s="136"/>
      <c r="C192" s="137" t="s">
        <v>1034</v>
      </c>
      <c r="D192" s="137"/>
      <c r="E192" s="137"/>
      <c r="F192" s="103" t="s">
        <v>33</v>
      </c>
      <c r="G192" s="103" t="s">
        <v>643</v>
      </c>
      <c r="H192" s="103" t="s">
        <v>643</v>
      </c>
      <c r="I192" s="103" t="s">
        <v>643</v>
      </c>
      <c r="J192" s="103" t="s">
        <v>684</v>
      </c>
      <c r="K192" s="103" t="s">
        <v>1035</v>
      </c>
      <c r="L192" s="105">
        <v>0</v>
      </c>
      <c r="M192" s="105">
        <v>0</v>
      </c>
      <c r="N192" s="105">
        <v>0</v>
      </c>
    </row>
    <row r="193" spans="1:14" x14ac:dyDescent="0.25">
      <c r="A193" s="136" t="s">
        <v>1036</v>
      </c>
      <c r="B193" s="136"/>
      <c r="C193" s="137" t="s">
        <v>1037</v>
      </c>
      <c r="D193" s="137"/>
      <c r="E193" s="137"/>
      <c r="F193" s="103" t="s">
        <v>668</v>
      </c>
      <c r="G193" s="103" t="s">
        <v>662</v>
      </c>
      <c r="H193" s="103" t="s">
        <v>662</v>
      </c>
      <c r="I193" s="103" t="s">
        <v>662</v>
      </c>
      <c r="J193" s="103" t="s">
        <v>684</v>
      </c>
      <c r="K193" s="103" t="s">
        <v>1029</v>
      </c>
      <c r="L193" s="105">
        <v>250000</v>
      </c>
      <c r="M193" s="105">
        <v>0</v>
      </c>
      <c r="N193" s="105">
        <v>0</v>
      </c>
    </row>
    <row r="194" spans="1:14" x14ac:dyDescent="0.25">
      <c r="A194" s="35"/>
      <c r="B194" s="35"/>
      <c r="C194" s="102"/>
      <c r="D194" s="102"/>
      <c r="E194" s="106"/>
      <c r="F194" s="35"/>
      <c r="G194" s="35"/>
      <c r="H194" s="35"/>
      <c r="I194" s="35"/>
      <c r="J194" s="35"/>
      <c r="K194" s="107" t="s">
        <v>676</v>
      </c>
      <c r="L194" s="108">
        <v>810000</v>
      </c>
      <c r="M194" s="108">
        <v>155840.54</v>
      </c>
      <c r="N194" s="35"/>
    </row>
    <row r="195" spans="1:14" x14ac:dyDescent="0.25">
      <c r="A195" s="35"/>
      <c r="B195" s="35"/>
      <c r="C195" s="102"/>
      <c r="D195" s="102"/>
      <c r="E195" s="106"/>
      <c r="F195" s="35"/>
      <c r="G195" s="35"/>
      <c r="H195" s="35"/>
      <c r="I195" s="35"/>
      <c r="J195" s="35"/>
      <c r="K195" s="109" t="s">
        <v>677</v>
      </c>
      <c r="L195" s="110">
        <v>810000</v>
      </c>
      <c r="M195" s="110">
        <v>155840.54</v>
      </c>
      <c r="N195" s="35"/>
    </row>
    <row r="196" spans="1:14" x14ac:dyDescent="0.25">
      <c r="A196" s="101"/>
      <c r="B196" s="139" t="s">
        <v>628</v>
      </c>
      <c r="C196" s="139"/>
      <c r="D196" s="139"/>
      <c r="E196" s="139" t="s">
        <v>1038</v>
      </c>
      <c r="F196" s="139"/>
      <c r="G196" s="139"/>
      <c r="H196" s="139"/>
      <c r="I196" s="139"/>
      <c r="J196" s="139"/>
      <c r="K196" s="139"/>
      <c r="L196" s="139"/>
      <c r="M196" s="139"/>
      <c r="N196" s="139"/>
    </row>
    <row r="197" spans="1:14" x14ac:dyDescent="0.25">
      <c r="A197" s="35"/>
      <c r="B197" s="35"/>
      <c r="C197" s="102"/>
      <c r="D197" s="138" t="s">
        <v>1026</v>
      </c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</row>
    <row r="198" spans="1:14" x14ac:dyDescent="0.25">
      <c r="A198" s="136" t="s">
        <v>1039</v>
      </c>
      <c r="B198" s="136"/>
      <c r="C198" s="137" t="s">
        <v>1040</v>
      </c>
      <c r="D198" s="137"/>
      <c r="E198" s="137"/>
      <c r="F198" s="103" t="s">
        <v>1041</v>
      </c>
      <c r="G198" s="103" t="s">
        <v>1042</v>
      </c>
      <c r="H198" s="103" t="s">
        <v>1043</v>
      </c>
      <c r="I198" s="103" t="s">
        <v>1044</v>
      </c>
      <c r="J198" s="103" t="s">
        <v>684</v>
      </c>
      <c r="K198" s="103" t="s">
        <v>1045</v>
      </c>
      <c r="L198" s="105">
        <v>175000</v>
      </c>
      <c r="M198" s="105">
        <v>54911.360000000001</v>
      </c>
      <c r="N198" s="105">
        <v>31.37792</v>
      </c>
    </row>
    <row r="199" spans="1:14" x14ac:dyDescent="0.25">
      <c r="A199" s="136" t="s">
        <v>1046</v>
      </c>
      <c r="B199" s="136"/>
      <c r="C199" s="136" t="s">
        <v>1047</v>
      </c>
      <c r="D199" s="136"/>
      <c r="E199" s="136"/>
      <c r="F199" s="103" t="s">
        <v>1048</v>
      </c>
      <c r="G199" s="103" t="s">
        <v>1049</v>
      </c>
      <c r="H199" s="103" t="s">
        <v>1050</v>
      </c>
      <c r="I199" s="103" t="s">
        <v>1051</v>
      </c>
      <c r="J199" s="103" t="s">
        <v>684</v>
      </c>
      <c r="K199" s="103" t="s">
        <v>1052</v>
      </c>
      <c r="L199" s="105">
        <v>130000</v>
      </c>
      <c r="M199" s="105">
        <v>64998</v>
      </c>
      <c r="N199" s="105">
        <v>49.998461538461541</v>
      </c>
    </row>
    <row r="200" spans="1:14" x14ac:dyDescent="0.25">
      <c r="A200" s="136" t="s">
        <v>1053</v>
      </c>
      <c r="B200" s="136"/>
      <c r="C200" s="137" t="s">
        <v>1054</v>
      </c>
      <c r="D200" s="137"/>
      <c r="E200" s="137"/>
      <c r="F200" s="103" t="s">
        <v>1055</v>
      </c>
      <c r="G200" s="103" t="s">
        <v>1056</v>
      </c>
      <c r="H200" s="103" t="s">
        <v>1057</v>
      </c>
      <c r="I200" s="103" t="s">
        <v>1058</v>
      </c>
      <c r="J200" s="103" t="s">
        <v>684</v>
      </c>
      <c r="K200" s="103" t="s">
        <v>1059</v>
      </c>
      <c r="L200" s="105">
        <v>250000</v>
      </c>
      <c r="M200" s="105">
        <v>124800</v>
      </c>
      <c r="N200" s="105">
        <v>49.92</v>
      </c>
    </row>
    <row r="201" spans="1:14" x14ac:dyDescent="0.25">
      <c r="A201" s="136" t="s">
        <v>1060</v>
      </c>
      <c r="B201" s="136"/>
      <c r="C201" s="137" t="s">
        <v>1061</v>
      </c>
      <c r="D201" s="137"/>
      <c r="E201" s="137"/>
      <c r="F201" s="103" t="s">
        <v>1041</v>
      </c>
      <c r="G201" s="103" t="s">
        <v>1042</v>
      </c>
      <c r="H201" s="103" t="s">
        <v>1043</v>
      </c>
      <c r="I201" s="103" t="s">
        <v>1044</v>
      </c>
      <c r="J201" s="103" t="s">
        <v>684</v>
      </c>
      <c r="K201" s="103" t="s">
        <v>1045</v>
      </c>
      <c r="L201" s="105">
        <v>100000</v>
      </c>
      <c r="M201" s="105">
        <v>0</v>
      </c>
      <c r="N201" s="105">
        <v>0</v>
      </c>
    </row>
    <row r="202" spans="1:14" x14ac:dyDescent="0.25">
      <c r="A202" s="35"/>
      <c r="B202" s="35"/>
      <c r="C202" s="102"/>
      <c r="D202" s="102"/>
      <c r="E202" s="106"/>
      <c r="F202" s="35"/>
      <c r="G202" s="35"/>
      <c r="H202" s="35"/>
      <c r="I202" s="35"/>
      <c r="J202" s="35"/>
      <c r="K202" s="107" t="s">
        <v>676</v>
      </c>
      <c r="L202" s="108">
        <v>655000</v>
      </c>
      <c r="M202" s="108">
        <v>244709.36</v>
      </c>
      <c r="N202" s="35"/>
    </row>
    <row r="203" spans="1:14" x14ac:dyDescent="0.25">
      <c r="A203" s="35"/>
      <c r="B203" s="35"/>
      <c r="C203" s="102"/>
      <c r="D203" s="102"/>
      <c r="E203" s="106"/>
      <c r="F203" s="35"/>
      <c r="G203" s="35"/>
      <c r="H203" s="35"/>
      <c r="I203" s="35"/>
      <c r="J203" s="35"/>
      <c r="K203" s="109" t="s">
        <v>677</v>
      </c>
      <c r="L203" s="110">
        <v>655000</v>
      </c>
      <c r="M203" s="110">
        <v>244709.36</v>
      </c>
      <c r="N203" s="35"/>
    </row>
    <row r="204" spans="1:14" x14ac:dyDescent="0.25">
      <c r="A204" s="101"/>
      <c r="B204" s="139" t="s">
        <v>628</v>
      </c>
      <c r="C204" s="139"/>
      <c r="D204" s="139"/>
      <c r="E204" s="139" t="s">
        <v>1062</v>
      </c>
      <c r="F204" s="139"/>
      <c r="G204" s="139"/>
      <c r="H204" s="139"/>
      <c r="I204" s="139"/>
      <c r="J204" s="139"/>
      <c r="K204" s="139"/>
      <c r="L204" s="139"/>
      <c r="M204" s="139"/>
      <c r="N204" s="139"/>
    </row>
    <row r="205" spans="1:14" x14ac:dyDescent="0.25">
      <c r="A205" s="35"/>
      <c r="B205" s="35"/>
      <c r="C205" s="102"/>
      <c r="D205" s="138" t="s">
        <v>1026</v>
      </c>
      <c r="E205" s="138"/>
      <c r="F205" s="138"/>
      <c r="G205" s="138"/>
      <c r="H205" s="138"/>
      <c r="I205" s="138"/>
      <c r="J205" s="138"/>
      <c r="K205" s="138"/>
      <c r="L205" s="138"/>
      <c r="M205" s="138"/>
      <c r="N205" s="138"/>
    </row>
    <row r="206" spans="1:14" x14ac:dyDescent="0.25">
      <c r="A206" s="136" t="s">
        <v>1063</v>
      </c>
      <c r="B206" s="136"/>
      <c r="C206" s="136" t="s">
        <v>1064</v>
      </c>
      <c r="D206" s="136"/>
      <c r="E206" s="136"/>
      <c r="F206" s="103" t="s">
        <v>643</v>
      </c>
      <c r="G206" s="103" t="s">
        <v>33</v>
      </c>
      <c r="H206" s="103" t="s">
        <v>657</v>
      </c>
      <c r="I206" s="103" t="s">
        <v>657</v>
      </c>
      <c r="J206" s="103" t="s">
        <v>684</v>
      </c>
      <c r="K206" s="103" t="s">
        <v>1065</v>
      </c>
      <c r="L206" s="105">
        <v>6100</v>
      </c>
      <c r="M206" s="105">
        <v>6091</v>
      </c>
      <c r="N206" s="105">
        <v>99.852459016393439</v>
      </c>
    </row>
    <row r="207" spans="1:14" x14ac:dyDescent="0.25">
      <c r="A207" s="136" t="s">
        <v>1066</v>
      </c>
      <c r="B207" s="136"/>
      <c r="C207" s="136" t="s">
        <v>1067</v>
      </c>
      <c r="D207" s="136"/>
      <c r="E207" s="136"/>
      <c r="F207" s="103" t="s">
        <v>643</v>
      </c>
      <c r="G207" s="103" t="s">
        <v>1068</v>
      </c>
      <c r="H207" s="103" t="s">
        <v>1068</v>
      </c>
      <c r="I207" s="103" t="s">
        <v>1069</v>
      </c>
      <c r="J207" s="103" t="s">
        <v>684</v>
      </c>
      <c r="K207" s="104" t="s">
        <v>1070</v>
      </c>
      <c r="L207" s="105">
        <v>250000</v>
      </c>
      <c r="M207" s="105">
        <v>0</v>
      </c>
      <c r="N207" s="105">
        <v>0</v>
      </c>
    </row>
    <row r="208" spans="1:14" x14ac:dyDescent="0.25">
      <c r="A208" s="35"/>
      <c r="B208" s="35"/>
      <c r="C208" s="102"/>
      <c r="D208" s="102"/>
      <c r="E208" s="106"/>
      <c r="F208" s="35"/>
      <c r="G208" s="35"/>
      <c r="H208" s="35"/>
      <c r="I208" s="35"/>
      <c r="J208" s="35"/>
      <c r="K208" s="107" t="s">
        <v>676</v>
      </c>
      <c r="L208" s="108">
        <v>256100</v>
      </c>
      <c r="M208" s="108">
        <v>6091</v>
      </c>
      <c r="N208" s="35"/>
    </row>
    <row r="209" spans="1:14" x14ac:dyDescent="0.25">
      <c r="A209" s="35"/>
      <c r="B209" s="35"/>
      <c r="C209" s="102"/>
      <c r="D209" s="138" t="s">
        <v>964</v>
      </c>
      <c r="E209" s="138"/>
      <c r="F209" s="138"/>
      <c r="G209" s="138"/>
      <c r="H209" s="138"/>
      <c r="I209" s="138"/>
      <c r="J209" s="138"/>
      <c r="K209" s="138"/>
      <c r="L209" s="138"/>
      <c r="M209" s="138"/>
      <c r="N209" s="138"/>
    </row>
    <row r="210" spans="1:14" x14ac:dyDescent="0.25">
      <c r="A210" s="136" t="s">
        <v>1071</v>
      </c>
      <c r="B210" s="136"/>
      <c r="C210" s="137" t="s">
        <v>1072</v>
      </c>
      <c r="D210" s="137"/>
      <c r="E210" s="137"/>
      <c r="F210" s="103" t="s">
        <v>643</v>
      </c>
      <c r="G210" s="103" t="s">
        <v>1073</v>
      </c>
      <c r="H210" s="103" t="s">
        <v>1074</v>
      </c>
      <c r="I210" s="103" t="s">
        <v>1075</v>
      </c>
      <c r="J210" s="103" t="s">
        <v>684</v>
      </c>
      <c r="K210" s="103" t="s">
        <v>1076</v>
      </c>
      <c r="L210" s="105">
        <v>15000</v>
      </c>
      <c r="M210" s="105">
        <v>0</v>
      </c>
      <c r="N210" s="105">
        <v>0</v>
      </c>
    </row>
    <row r="211" spans="1:14" x14ac:dyDescent="0.25">
      <c r="A211" s="35"/>
      <c r="B211" s="35"/>
      <c r="C211" s="102"/>
      <c r="D211" s="102"/>
      <c r="E211" s="106"/>
      <c r="F211" s="35"/>
      <c r="G211" s="35"/>
      <c r="H211" s="35"/>
      <c r="I211" s="35"/>
      <c r="J211" s="35"/>
      <c r="K211" s="107" t="s">
        <v>676</v>
      </c>
      <c r="L211" s="108">
        <v>15000</v>
      </c>
      <c r="M211" s="108">
        <v>0</v>
      </c>
      <c r="N211" s="35"/>
    </row>
    <row r="212" spans="1:14" x14ac:dyDescent="0.25">
      <c r="A212" s="35"/>
      <c r="B212" s="35"/>
      <c r="C212" s="102"/>
      <c r="D212" s="138" t="s">
        <v>1077</v>
      </c>
      <c r="E212" s="138"/>
      <c r="F212" s="138"/>
      <c r="G212" s="138"/>
      <c r="H212" s="138"/>
      <c r="I212" s="138"/>
      <c r="J212" s="138"/>
      <c r="K212" s="138"/>
      <c r="L212" s="138"/>
      <c r="M212" s="138"/>
      <c r="N212" s="138"/>
    </row>
    <row r="213" spans="1:14" ht="22.5" x14ac:dyDescent="0.25">
      <c r="A213" s="136" t="s">
        <v>1078</v>
      </c>
      <c r="B213" s="136"/>
      <c r="C213" s="137" t="s">
        <v>1079</v>
      </c>
      <c r="D213" s="137"/>
      <c r="E213" s="137"/>
      <c r="F213" s="103" t="s">
        <v>1080</v>
      </c>
      <c r="G213" s="103" t="s">
        <v>1080</v>
      </c>
      <c r="H213" s="103" t="s">
        <v>1080</v>
      </c>
      <c r="I213" s="103" t="s">
        <v>1080</v>
      </c>
      <c r="J213" s="103" t="s">
        <v>684</v>
      </c>
      <c r="K213" s="104" t="s">
        <v>1081</v>
      </c>
      <c r="L213" s="105">
        <v>35000</v>
      </c>
      <c r="M213" s="105">
        <v>0</v>
      </c>
      <c r="N213" s="105">
        <v>0</v>
      </c>
    </row>
    <row r="214" spans="1:14" x14ac:dyDescent="0.25">
      <c r="A214" s="136" t="s">
        <v>1082</v>
      </c>
      <c r="B214" s="136"/>
      <c r="C214" s="137" t="s">
        <v>1083</v>
      </c>
      <c r="D214" s="137"/>
      <c r="E214" s="137"/>
      <c r="F214" s="103" t="s">
        <v>878</v>
      </c>
      <c r="G214" s="103" t="s">
        <v>878</v>
      </c>
      <c r="H214" s="103" t="s">
        <v>878</v>
      </c>
      <c r="I214" s="103" t="s">
        <v>878</v>
      </c>
      <c r="J214" s="103" t="s">
        <v>684</v>
      </c>
      <c r="K214" s="103" t="s">
        <v>1084</v>
      </c>
      <c r="L214" s="105">
        <v>85000</v>
      </c>
      <c r="M214" s="105">
        <v>25353.01</v>
      </c>
      <c r="N214" s="105">
        <v>29.827070588235298</v>
      </c>
    </row>
    <row r="215" spans="1:14" x14ac:dyDescent="0.25">
      <c r="A215" s="35"/>
      <c r="B215" s="35"/>
      <c r="C215" s="102"/>
      <c r="D215" s="102"/>
      <c r="E215" s="106"/>
      <c r="F215" s="35"/>
      <c r="G215" s="35"/>
      <c r="H215" s="35"/>
      <c r="I215" s="35"/>
      <c r="J215" s="35"/>
      <c r="K215" s="107" t="s">
        <v>676</v>
      </c>
      <c r="L215" s="108">
        <v>120000</v>
      </c>
      <c r="M215" s="108">
        <v>25353.01</v>
      </c>
      <c r="N215" s="35"/>
    </row>
    <row r="216" spans="1:14" x14ac:dyDescent="0.25">
      <c r="A216" s="35"/>
      <c r="B216" s="35"/>
      <c r="C216" s="102"/>
      <c r="D216" s="102"/>
      <c r="E216" s="106"/>
      <c r="F216" s="35"/>
      <c r="G216" s="35"/>
      <c r="H216" s="35"/>
      <c r="I216" s="35"/>
      <c r="J216" s="35"/>
      <c r="K216" s="109" t="s">
        <v>677</v>
      </c>
      <c r="L216" s="110">
        <v>391100</v>
      </c>
      <c r="M216" s="110">
        <v>31444.01</v>
      </c>
      <c r="N216" s="35"/>
    </row>
    <row r="217" spans="1:14" x14ac:dyDescent="0.25">
      <c r="A217" s="35"/>
      <c r="B217" s="35"/>
      <c r="C217" s="102"/>
      <c r="D217" s="102"/>
      <c r="E217" s="106"/>
      <c r="F217" s="35"/>
      <c r="G217" s="35"/>
      <c r="H217" s="35"/>
      <c r="I217" s="35"/>
      <c r="J217" s="35"/>
      <c r="K217" s="109" t="s">
        <v>919</v>
      </c>
      <c r="L217" s="110">
        <v>2921300</v>
      </c>
      <c r="M217" s="110">
        <v>700854.92</v>
      </c>
      <c r="N217" s="35"/>
    </row>
    <row r="218" spans="1:14" x14ac:dyDescent="0.25">
      <c r="A218" s="35"/>
      <c r="B218" s="35"/>
      <c r="C218" s="102"/>
      <c r="D218" s="102"/>
      <c r="E218" s="106"/>
      <c r="F218" s="35"/>
      <c r="G218" s="35"/>
      <c r="H218" s="35"/>
      <c r="I218" s="35"/>
      <c r="J218" s="35"/>
      <c r="K218" s="109" t="s">
        <v>1085</v>
      </c>
      <c r="L218" s="110">
        <v>43082900</v>
      </c>
      <c r="M218" s="110">
        <v>6796670.6799999997</v>
      </c>
      <c r="N218" s="35"/>
    </row>
  </sheetData>
  <mergeCells count="315">
    <mergeCell ref="A1:N1"/>
    <mergeCell ref="A2:N2"/>
    <mergeCell ref="A3:B4"/>
    <mergeCell ref="C3:E4"/>
    <mergeCell ref="F3:F4"/>
    <mergeCell ref="G3:G4"/>
    <mergeCell ref="H3:H4"/>
    <mergeCell ref="I3:I4"/>
    <mergeCell ref="J3:J4"/>
    <mergeCell ref="K3:K4"/>
    <mergeCell ref="D7:N7"/>
    <mergeCell ref="A8:B8"/>
    <mergeCell ref="C8:E8"/>
    <mergeCell ref="A9:B9"/>
    <mergeCell ref="C9:E9"/>
    <mergeCell ref="A10:B10"/>
    <mergeCell ref="C10:E10"/>
    <mergeCell ref="L3:L4"/>
    <mergeCell ref="M3:M4"/>
    <mergeCell ref="N3:N4"/>
    <mergeCell ref="A5:N5"/>
    <mergeCell ref="B6:D6"/>
    <mergeCell ref="E6:N6"/>
    <mergeCell ref="A14:B14"/>
    <mergeCell ref="C14:E14"/>
    <mergeCell ref="A15:B15"/>
    <mergeCell ref="C15:E15"/>
    <mergeCell ref="A16:B16"/>
    <mergeCell ref="C16:E16"/>
    <mergeCell ref="A11:B11"/>
    <mergeCell ref="C11:E11"/>
    <mergeCell ref="A12:B12"/>
    <mergeCell ref="C12:E12"/>
    <mergeCell ref="A13:B13"/>
    <mergeCell ref="C13:E13"/>
    <mergeCell ref="A23:B23"/>
    <mergeCell ref="C23:E23"/>
    <mergeCell ref="A24:B24"/>
    <mergeCell ref="C24:E24"/>
    <mergeCell ref="A25:B25"/>
    <mergeCell ref="C25:E25"/>
    <mergeCell ref="A17:B17"/>
    <mergeCell ref="C17:E17"/>
    <mergeCell ref="B20:D20"/>
    <mergeCell ref="E20:N20"/>
    <mergeCell ref="D21:N21"/>
    <mergeCell ref="A22:B22"/>
    <mergeCell ref="C22:E22"/>
    <mergeCell ref="B31:D31"/>
    <mergeCell ref="E31:N31"/>
    <mergeCell ref="D32:N32"/>
    <mergeCell ref="A33:B33"/>
    <mergeCell ref="C33:E33"/>
    <mergeCell ref="A34:B34"/>
    <mergeCell ref="C34:E34"/>
    <mergeCell ref="A26:B26"/>
    <mergeCell ref="C26:E26"/>
    <mergeCell ref="A27:B27"/>
    <mergeCell ref="C27:E27"/>
    <mergeCell ref="A28:B28"/>
    <mergeCell ref="C28:E28"/>
    <mergeCell ref="A41:B41"/>
    <mergeCell ref="C41:E41"/>
    <mergeCell ref="B44:D44"/>
    <mergeCell ref="E44:N44"/>
    <mergeCell ref="D45:N45"/>
    <mergeCell ref="A46:B46"/>
    <mergeCell ref="C46:E46"/>
    <mergeCell ref="B37:D37"/>
    <mergeCell ref="E37:N37"/>
    <mergeCell ref="D38:N38"/>
    <mergeCell ref="A39:B39"/>
    <mergeCell ref="C39:E39"/>
    <mergeCell ref="A40:B40"/>
    <mergeCell ref="C40:E40"/>
    <mergeCell ref="A50:B50"/>
    <mergeCell ref="C50:E50"/>
    <mergeCell ref="A51:B51"/>
    <mergeCell ref="C51:E51"/>
    <mergeCell ref="A52:B52"/>
    <mergeCell ref="C52:E52"/>
    <mergeCell ref="A47:B47"/>
    <mergeCell ref="C47:E47"/>
    <mergeCell ref="A48:B48"/>
    <mergeCell ref="C48:E48"/>
    <mergeCell ref="A49:B49"/>
    <mergeCell ref="C49:E49"/>
    <mergeCell ref="D58:N58"/>
    <mergeCell ref="A59:B59"/>
    <mergeCell ref="C59:E59"/>
    <mergeCell ref="A60:B60"/>
    <mergeCell ref="C60:E60"/>
    <mergeCell ref="A61:B61"/>
    <mergeCell ref="C61:E61"/>
    <mergeCell ref="A53:B53"/>
    <mergeCell ref="C53:E53"/>
    <mergeCell ref="A54:B54"/>
    <mergeCell ref="C54:E54"/>
    <mergeCell ref="B57:D57"/>
    <mergeCell ref="E57:N57"/>
    <mergeCell ref="B67:D67"/>
    <mergeCell ref="E67:N67"/>
    <mergeCell ref="D68:N68"/>
    <mergeCell ref="A69:B69"/>
    <mergeCell ref="C69:E69"/>
    <mergeCell ref="A70:B70"/>
    <mergeCell ref="C70:E70"/>
    <mergeCell ref="A62:B62"/>
    <mergeCell ref="C62:E62"/>
    <mergeCell ref="A63:B63"/>
    <mergeCell ref="C63:E63"/>
    <mergeCell ref="A64:B64"/>
    <mergeCell ref="C64:E64"/>
    <mergeCell ref="A74:B74"/>
    <mergeCell ref="C74:E74"/>
    <mergeCell ref="A75:B75"/>
    <mergeCell ref="C75:E75"/>
    <mergeCell ref="A76:B76"/>
    <mergeCell ref="C76:E76"/>
    <mergeCell ref="A71:B71"/>
    <mergeCell ref="C71:E71"/>
    <mergeCell ref="A72:B72"/>
    <mergeCell ref="C72:E72"/>
    <mergeCell ref="A73:B73"/>
    <mergeCell ref="C73:E73"/>
    <mergeCell ref="A80:B80"/>
    <mergeCell ref="C80:E80"/>
    <mergeCell ref="A81:B81"/>
    <mergeCell ref="C81:E81"/>
    <mergeCell ref="A82:B82"/>
    <mergeCell ref="C82:E82"/>
    <mergeCell ref="A77:B77"/>
    <mergeCell ref="C77:E77"/>
    <mergeCell ref="A78:B78"/>
    <mergeCell ref="C78:E78"/>
    <mergeCell ref="A79:B79"/>
    <mergeCell ref="C79:E79"/>
    <mergeCell ref="A86:B86"/>
    <mergeCell ref="C86:E86"/>
    <mergeCell ref="A87:B87"/>
    <mergeCell ref="C87:E87"/>
    <mergeCell ref="B90:D90"/>
    <mergeCell ref="E90:N90"/>
    <mergeCell ref="A83:B83"/>
    <mergeCell ref="C83:E83"/>
    <mergeCell ref="A84:B84"/>
    <mergeCell ref="C84:E84"/>
    <mergeCell ref="A85:B85"/>
    <mergeCell ref="C85:E85"/>
    <mergeCell ref="D95:N95"/>
    <mergeCell ref="A96:B96"/>
    <mergeCell ref="C96:E96"/>
    <mergeCell ref="B99:D99"/>
    <mergeCell ref="E99:N99"/>
    <mergeCell ref="D100:N100"/>
    <mergeCell ref="D91:N91"/>
    <mergeCell ref="A92:B92"/>
    <mergeCell ref="C92:E92"/>
    <mergeCell ref="A93:B93"/>
    <mergeCell ref="C93:E93"/>
    <mergeCell ref="A94:B94"/>
    <mergeCell ref="C94:E94"/>
    <mergeCell ref="A106:B106"/>
    <mergeCell ref="C106:E106"/>
    <mergeCell ref="A107:B107"/>
    <mergeCell ref="C107:E107"/>
    <mergeCell ref="A108:B108"/>
    <mergeCell ref="C108:E108"/>
    <mergeCell ref="A101:B101"/>
    <mergeCell ref="C101:E101"/>
    <mergeCell ref="A102:B102"/>
    <mergeCell ref="C102:E102"/>
    <mergeCell ref="D104:N104"/>
    <mergeCell ref="A105:B105"/>
    <mergeCell ref="C105:E105"/>
    <mergeCell ref="B117:D117"/>
    <mergeCell ref="E117:N117"/>
    <mergeCell ref="D118:N118"/>
    <mergeCell ref="A119:B119"/>
    <mergeCell ref="C119:E119"/>
    <mergeCell ref="A120:B120"/>
    <mergeCell ref="C120:E120"/>
    <mergeCell ref="A109:B109"/>
    <mergeCell ref="C109:E109"/>
    <mergeCell ref="B112:D112"/>
    <mergeCell ref="E112:N112"/>
    <mergeCell ref="D113:N113"/>
    <mergeCell ref="A114:B114"/>
    <mergeCell ref="C114:E114"/>
    <mergeCell ref="A124:B124"/>
    <mergeCell ref="C124:E124"/>
    <mergeCell ref="A128:N128"/>
    <mergeCell ref="B129:D129"/>
    <mergeCell ref="E129:N129"/>
    <mergeCell ref="D130:N130"/>
    <mergeCell ref="A121:B121"/>
    <mergeCell ref="C121:E121"/>
    <mergeCell ref="A122:B122"/>
    <mergeCell ref="C122:E122"/>
    <mergeCell ref="A123:B123"/>
    <mergeCell ref="C123:E123"/>
    <mergeCell ref="A137:B137"/>
    <mergeCell ref="C137:E137"/>
    <mergeCell ref="A138:B138"/>
    <mergeCell ref="C138:E138"/>
    <mergeCell ref="A139:B139"/>
    <mergeCell ref="C139:E139"/>
    <mergeCell ref="A131:B131"/>
    <mergeCell ref="C131:E131"/>
    <mergeCell ref="B134:D134"/>
    <mergeCell ref="E134:N134"/>
    <mergeCell ref="D135:N135"/>
    <mergeCell ref="A136:B136"/>
    <mergeCell ref="C136:E136"/>
    <mergeCell ref="A146:B146"/>
    <mergeCell ref="C146:E146"/>
    <mergeCell ref="A147:B147"/>
    <mergeCell ref="C147:E147"/>
    <mergeCell ref="A148:B148"/>
    <mergeCell ref="C148:E148"/>
    <mergeCell ref="B142:D142"/>
    <mergeCell ref="E142:N142"/>
    <mergeCell ref="D143:N143"/>
    <mergeCell ref="A144:B144"/>
    <mergeCell ref="C144:E144"/>
    <mergeCell ref="A145:B145"/>
    <mergeCell ref="C145:E145"/>
    <mergeCell ref="A158:N158"/>
    <mergeCell ref="B159:D159"/>
    <mergeCell ref="E159:N159"/>
    <mergeCell ref="D160:N160"/>
    <mergeCell ref="A161:B161"/>
    <mergeCell ref="C161:E161"/>
    <mergeCell ref="A149:B149"/>
    <mergeCell ref="C149:E149"/>
    <mergeCell ref="B152:D152"/>
    <mergeCell ref="E152:N152"/>
    <mergeCell ref="D153:N153"/>
    <mergeCell ref="A154:B154"/>
    <mergeCell ref="C154:E154"/>
    <mergeCell ref="A165:B165"/>
    <mergeCell ref="C165:E165"/>
    <mergeCell ref="A166:B166"/>
    <mergeCell ref="C166:E166"/>
    <mergeCell ref="A167:B167"/>
    <mergeCell ref="C167:E167"/>
    <mergeCell ref="A162:B162"/>
    <mergeCell ref="C162:E162"/>
    <mergeCell ref="A163:B163"/>
    <mergeCell ref="C163:E163"/>
    <mergeCell ref="A164:B164"/>
    <mergeCell ref="C164:E164"/>
    <mergeCell ref="A171:B171"/>
    <mergeCell ref="C171:E171"/>
    <mergeCell ref="B174:D174"/>
    <mergeCell ref="E174:N174"/>
    <mergeCell ref="D175:N175"/>
    <mergeCell ref="A176:B176"/>
    <mergeCell ref="C176:E176"/>
    <mergeCell ref="A168:B168"/>
    <mergeCell ref="C168:E168"/>
    <mergeCell ref="A169:B169"/>
    <mergeCell ref="C169:E169"/>
    <mergeCell ref="A170:B170"/>
    <mergeCell ref="C170:E170"/>
    <mergeCell ref="A180:B180"/>
    <mergeCell ref="C180:E180"/>
    <mergeCell ref="B183:D183"/>
    <mergeCell ref="E183:N183"/>
    <mergeCell ref="D184:N184"/>
    <mergeCell ref="A185:B185"/>
    <mergeCell ref="C185:E185"/>
    <mergeCell ref="A177:B177"/>
    <mergeCell ref="C177:E177"/>
    <mergeCell ref="A178:B178"/>
    <mergeCell ref="C178:E178"/>
    <mergeCell ref="A179:B179"/>
    <mergeCell ref="C179:E179"/>
    <mergeCell ref="A192:B192"/>
    <mergeCell ref="C192:E192"/>
    <mergeCell ref="A193:B193"/>
    <mergeCell ref="C193:E193"/>
    <mergeCell ref="B196:D196"/>
    <mergeCell ref="E196:N196"/>
    <mergeCell ref="B188:D188"/>
    <mergeCell ref="E188:N188"/>
    <mergeCell ref="D189:N189"/>
    <mergeCell ref="A190:B190"/>
    <mergeCell ref="C190:E190"/>
    <mergeCell ref="A191:B191"/>
    <mergeCell ref="C191:E191"/>
    <mergeCell ref="A201:B201"/>
    <mergeCell ref="C201:E201"/>
    <mergeCell ref="B204:D204"/>
    <mergeCell ref="E204:N204"/>
    <mergeCell ref="D205:N205"/>
    <mergeCell ref="A206:B206"/>
    <mergeCell ref="C206:E206"/>
    <mergeCell ref="D197:N197"/>
    <mergeCell ref="A198:B198"/>
    <mergeCell ref="C198:E198"/>
    <mergeCell ref="A199:B199"/>
    <mergeCell ref="C199:E199"/>
    <mergeCell ref="A200:B200"/>
    <mergeCell ref="C200:E200"/>
    <mergeCell ref="A213:B213"/>
    <mergeCell ref="C213:E213"/>
    <mergeCell ref="A214:B214"/>
    <mergeCell ref="C214:E214"/>
    <mergeCell ref="A207:B207"/>
    <mergeCell ref="C207:E207"/>
    <mergeCell ref="D209:N209"/>
    <mergeCell ref="A210:B210"/>
    <mergeCell ref="C210:E210"/>
    <mergeCell ref="D212:N2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selection activeCell="H22" sqref="H22"/>
    </sheetView>
  </sheetViews>
  <sheetFormatPr defaultRowHeight="15" x14ac:dyDescent="0.25"/>
  <cols>
    <col min="1" max="1" width="11.85546875" bestFit="1" customWidth="1"/>
    <col min="2" max="2" width="5.5703125" bestFit="1" customWidth="1"/>
    <col min="3" max="3" width="33.28515625" bestFit="1" customWidth="1"/>
    <col min="4" max="4" width="14.5703125" bestFit="1" customWidth="1"/>
    <col min="5" max="5" width="15.140625" bestFit="1" customWidth="1"/>
    <col min="6" max="6" width="15" bestFit="1" customWidth="1"/>
    <col min="7" max="7" width="12.7109375" bestFit="1" customWidth="1"/>
    <col min="8" max="8" width="9.28515625" bestFit="1" customWidth="1"/>
    <col min="9" max="9" width="6.5703125" bestFit="1" customWidth="1"/>
  </cols>
  <sheetData>
    <row r="1" spans="1:9" x14ac:dyDescent="0.25">
      <c r="A1" s="10"/>
      <c r="B1" s="10"/>
      <c r="C1" s="11" t="s">
        <v>23</v>
      </c>
      <c r="D1" s="12">
        <v>9363072.4600000009</v>
      </c>
      <c r="E1" s="12">
        <v>43082900</v>
      </c>
      <c r="F1" s="12">
        <v>43082900</v>
      </c>
      <c r="G1" s="12">
        <v>10014682.52</v>
      </c>
      <c r="H1" s="12">
        <v>106.95936150001769</v>
      </c>
      <c r="I1" s="12">
        <v>23.245144871863314</v>
      </c>
    </row>
    <row r="2" spans="1:9" ht="25.5" x14ac:dyDescent="0.25">
      <c r="A2" s="11" t="s">
        <v>24</v>
      </c>
      <c r="B2" s="11" t="s">
        <v>25</v>
      </c>
      <c r="C2" s="11" t="s">
        <v>26</v>
      </c>
      <c r="D2" s="13" t="s">
        <v>0</v>
      </c>
      <c r="E2" s="14" t="s">
        <v>1</v>
      </c>
      <c r="F2" s="14" t="s">
        <v>2</v>
      </c>
      <c r="G2" s="14" t="s">
        <v>3</v>
      </c>
      <c r="H2" s="15" t="s">
        <v>4</v>
      </c>
      <c r="I2" s="15" t="s">
        <v>5</v>
      </c>
    </row>
    <row r="3" spans="1:9" x14ac:dyDescent="0.25">
      <c r="A3" s="10"/>
      <c r="B3" s="10"/>
      <c r="C3" s="10"/>
      <c r="D3" s="16" t="s">
        <v>6</v>
      </c>
      <c r="E3" s="16" t="s">
        <v>7</v>
      </c>
      <c r="F3" s="16" t="s">
        <v>8</v>
      </c>
      <c r="G3" s="16" t="s">
        <v>27</v>
      </c>
      <c r="H3" s="15" t="s">
        <v>28</v>
      </c>
      <c r="I3" s="16" t="s">
        <v>29</v>
      </c>
    </row>
    <row r="4" spans="1:9" ht="25.5" x14ac:dyDescent="0.25">
      <c r="A4" s="17" t="s">
        <v>30</v>
      </c>
      <c r="B4" s="18" t="s">
        <v>31</v>
      </c>
      <c r="C4" s="18" t="s">
        <v>32</v>
      </c>
      <c r="D4" s="19">
        <v>9282077.5500000007</v>
      </c>
      <c r="E4" s="19">
        <v>25696819.190000001</v>
      </c>
      <c r="F4" s="19">
        <v>25696819.190000001</v>
      </c>
      <c r="G4" s="19">
        <v>8452032.3499999996</v>
      </c>
      <c r="H4" s="19">
        <v>91.057500000000005</v>
      </c>
      <c r="I4" s="19">
        <v>32.891300000000001</v>
      </c>
    </row>
    <row r="5" spans="1:9" x14ac:dyDescent="0.25">
      <c r="A5" s="17" t="s">
        <v>33</v>
      </c>
      <c r="B5" s="18" t="s">
        <v>34</v>
      </c>
      <c r="C5" s="18" t="s">
        <v>35</v>
      </c>
      <c r="D5" s="19">
        <v>5223342.4000000004</v>
      </c>
      <c r="E5" s="19">
        <v>9116971.1500000004</v>
      </c>
      <c r="F5" s="19">
        <v>9116971.1500000004</v>
      </c>
      <c r="G5" s="19">
        <v>5092615.38</v>
      </c>
      <c r="H5" s="19">
        <v>97.497199999999992</v>
      </c>
      <c r="I5" s="19">
        <v>55.858599999999996</v>
      </c>
    </row>
    <row r="6" spans="1:9" x14ac:dyDescent="0.25">
      <c r="A6" s="10"/>
      <c r="B6" s="18" t="s">
        <v>36</v>
      </c>
      <c r="C6" s="18" t="s">
        <v>37</v>
      </c>
      <c r="D6" s="19">
        <v>4983173.25</v>
      </c>
      <c r="E6" s="19">
        <v>8042919.1900000004</v>
      </c>
      <c r="F6" s="19">
        <v>8042919.1900000004</v>
      </c>
      <c r="G6" s="19">
        <v>4761674.2699999996</v>
      </c>
      <c r="H6" s="19">
        <v>95.555000000000007</v>
      </c>
      <c r="I6" s="19">
        <v>59.203299999999999</v>
      </c>
    </row>
    <row r="7" spans="1:9" x14ac:dyDescent="0.25">
      <c r="A7" s="10"/>
      <c r="B7" s="18" t="s">
        <v>38</v>
      </c>
      <c r="C7" s="17" t="s">
        <v>39</v>
      </c>
      <c r="D7" s="19">
        <v>4983173.25</v>
      </c>
      <c r="E7" s="19">
        <v>0</v>
      </c>
      <c r="F7" s="19">
        <v>0</v>
      </c>
      <c r="G7" s="19">
        <v>4761674.2699999996</v>
      </c>
      <c r="H7" s="19">
        <v>95.555000000000007</v>
      </c>
      <c r="I7" s="19">
        <v>0</v>
      </c>
    </row>
    <row r="8" spans="1:9" x14ac:dyDescent="0.25">
      <c r="A8" s="10"/>
      <c r="B8" s="18" t="s">
        <v>40</v>
      </c>
      <c r="C8" s="18" t="s">
        <v>41</v>
      </c>
      <c r="D8" s="19">
        <v>205919.04</v>
      </c>
      <c r="E8" s="19">
        <v>900000</v>
      </c>
      <c r="F8" s="19">
        <v>900000</v>
      </c>
      <c r="G8" s="19">
        <v>308199.76</v>
      </c>
      <c r="H8" s="19">
        <v>149.6703</v>
      </c>
      <c r="I8" s="19">
        <v>34.244399999999999</v>
      </c>
    </row>
    <row r="9" spans="1:9" x14ac:dyDescent="0.25">
      <c r="A9" s="10"/>
      <c r="B9" s="18" t="s">
        <v>42</v>
      </c>
      <c r="C9" s="17" t="s">
        <v>43</v>
      </c>
      <c r="D9" s="19">
        <v>4829.8999999999996</v>
      </c>
      <c r="E9" s="19">
        <v>0</v>
      </c>
      <c r="F9" s="19">
        <v>0</v>
      </c>
      <c r="G9" s="19">
        <v>107578.67</v>
      </c>
      <c r="H9" s="19">
        <v>2227.3476999999998</v>
      </c>
      <c r="I9" s="19">
        <v>0</v>
      </c>
    </row>
    <row r="10" spans="1:9" x14ac:dyDescent="0.25">
      <c r="A10" s="10"/>
      <c r="B10" s="18" t="s">
        <v>44</v>
      </c>
      <c r="C10" s="18" t="s">
        <v>45</v>
      </c>
      <c r="D10" s="19">
        <v>201089.14</v>
      </c>
      <c r="E10" s="19">
        <v>0</v>
      </c>
      <c r="F10" s="19">
        <v>0</v>
      </c>
      <c r="G10" s="19">
        <v>200621.09</v>
      </c>
      <c r="H10" s="19">
        <v>99.767199999999988</v>
      </c>
      <c r="I10" s="19">
        <v>0</v>
      </c>
    </row>
    <row r="11" spans="1:9" x14ac:dyDescent="0.25">
      <c r="A11" s="10"/>
      <c r="B11" s="18" t="s">
        <v>46</v>
      </c>
      <c r="C11" s="18" t="s">
        <v>47</v>
      </c>
      <c r="D11" s="19">
        <v>34250.11</v>
      </c>
      <c r="E11" s="19">
        <v>174051.96</v>
      </c>
      <c r="F11" s="19">
        <v>174051.96</v>
      </c>
      <c r="G11" s="19">
        <v>22741.35</v>
      </c>
      <c r="H11" s="19">
        <v>66.397800000000004</v>
      </c>
      <c r="I11" s="19">
        <v>13.065799999999999</v>
      </c>
    </row>
    <row r="12" spans="1:9" x14ac:dyDescent="0.25">
      <c r="A12" s="10"/>
      <c r="B12" s="18" t="s">
        <v>48</v>
      </c>
      <c r="C12" s="18" t="s">
        <v>49</v>
      </c>
      <c r="D12" s="19">
        <v>32290.94</v>
      </c>
      <c r="E12" s="19">
        <v>0</v>
      </c>
      <c r="F12" s="19">
        <v>0</v>
      </c>
      <c r="G12" s="19">
        <v>22450.36</v>
      </c>
      <c r="H12" s="19">
        <v>69.525199999999998</v>
      </c>
      <c r="I12" s="19">
        <v>0</v>
      </c>
    </row>
    <row r="13" spans="1:9" x14ac:dyDescent="0.25">
      <c r="A13" s="10"/>
      <c r="B13" s="18" t="s">
        <v>50</v>
      </c>
      <c r="C13" s="17" t="s">
        <v>51</v>
      </c>
      <c r="D13" s="19">
        <v>1959.17</v>
      </c>
      <c r="E13" s="19">
        <v>0</v>
      </c>
      <c r="F13" s="19">
        <v>0</v>
      </c>
      <c r="G13" s="19">
        <v>290.99</v>
      </c>
      <c r="H13" s="19">
        <v>14.8527</v>
      </c>
      <c r="I13" s="19">
        <v>0</v>
      </c>
    </row>
    <row r="14" spans="1:9" x14ac:dyDescent="0.25">
      <c r="A14" s="17" t="s">
        <v>52</v>
      </c>
      <c r="B14" s="18" t="s">
        <v>53</v>
      </c>
      <c r="C14" s="17" t="s">
        <v>54</v>
      </c>
      <c r="D14" s="19">
        <v>483394.71</v>
      </c>
      <c r="E14" s="19">
        <v>6562500</v>
      </c>
      <c r="F14" s="19">
        <v>6562500</v>
      </c>
      <c r="G14" s="19">
        <v>472216.95</v>
      </c>
      <c r="H14" s="19">
        <v>97.687600000000003</v>
      </c>
      <c r="I14" s="19">
        <v>7.1955999999999998</v>
      </c>
    </row>
    <row r="15" spans="1:9" x14ac:dyDescent="0.25">
      <c r="A15" s="10"/>
      <c r="B15" s="18" t="s">
        <v>55</v>
      </c>
      <c r="C15" s="18" t="s">
        <v>56</v>
      </c>
      <c r="D15" s="19">
        <v>421335</v>
      </c>
      <c r="E15" s="19">
        <v>1970000</v>
      </c>
      <c r="F15" s="19">
        <v>1970000</v>
      </c>
      <c r="G15" s="19">
        <v>472216.95</v>
      </c>
      <c r="H15" s="19">
        <v>112.07629999999999</v>
      </c>
      <c r="I15" s="19">
        <v>23.970399999999998</v>
      </c>
    </row>
    <row r="16" spans="1:9" x14ac:dyDescent="0.25">
      <c r="A16" s="10"/>
      <c r="B16" s="18" t="s">
        <v>57</v>
      </c>
      <c r="C16" s="17" t="s">
        <v>58</v>
      </c>
      <c r="D16" s="19">
        <v>0</v>
      </c>
      <c r="E16" s="19">
        <v>0</v>
      </c>
      <c r="F16" s="19">
        <v>0</v>
      </c>
      <c r="G16" s="19">
        <v>15655.55</v>
      </c>
      <c r="H16" s="19">
        <v>0</v>
      </c>
      <c r="I16" s="19">
        <v>0</v>
      </c>
    </row>
    <row r="17" spans="1:9" x14ac:dyDescent="0.25">
      <c r="A17" s="10"/>
      <c r="B17" s="18" t="s">
        <v>59</v>
      </c>
      <c r="C17" s="17" t="s">
        <v>60</v>
      </c>
      <c r="D17" s="19">
        <v>421335</v>
      </c>
      <c r="E17" s="19">
        <v>0</v>
      </c>
      <c r="F17" s="19">
        <v>0</v>
      </c>
      <c r="G17" s="19">
        <v>456561.4</v>
      </c>
      <c r="H17" s="19">
        <v>108.36059999999999</v>
      </c>
      <c r="I17" s="19">
        <v>0</v>
      </c>
    </row>
    <row r="18" spans="1:9" x14ac:dyDescent="0.25">
      <c r="A18" s="10"/>
      <c r="B18" s="18" t="s">
        <v>61</v>
      </c>
      <c r="C18" s="17" t="s">
        <v>62</v>
      </c>
      <c r="D18" s="19">
        <v>9504.6</v>
      </c>
      <c r="E18" s="19">
        <v>206000</v>
      </c>
      <c r="F18" s="19">
        <v>206000</v>
      </c>
      <c r="G18" s="19">
        <v>0</v>
      </c>
      <c r="H18" s="19">
        <v>0</v>
      </c>
      <c r="I18" s="19">
        <v>0</v>
      </c>
    </row>
    <row r="19" spans="1:9" x14ac:dyDescent="0.25">
      <c r="A19" s="10"/>
      <c r="B19" s="18" t="s">
        <v>63</v>
      </c>
      <c r="C19" s="17" t="s">
        <v>64</v>
      </c>
      <c r="D19" s="19">
        <v>9504.6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</row>
    <row r="20" spans="1:9" x14ac:dyDescent="0.25">
      <c r="A20" s="10"/>
      <c r="B20" s="18" t="s">
        <v>65</v>
      </c>
      <c r="C20" s="17" t="s">
        <v>66</v>
      </c>
      <c r="D20" s="19">
        <v>52555.11</v>
      </c>
      <c r="E20" s="19">
        <v>4386500</v>
      </c>
      <c r="F20" s="19">
        <v>4386500</v>
      </c>
      <c r="G20" s="19">
        <v>0</v>
      </c>
      <c r="H20" s="19">
        <v>0</v>
      </c>
      <c r="I20" s="19">
        <v>0</v>
      </c>
    </row>
    <row r="21" spans="1:9" x14ac:dyDescent="0.25">
      <c r="A21" s="10"/>
      <c r="B21" s="18" t="s">
        <v>67</v>
      </c>
      <c r="C21" s="17" t="s">
        <v>68</v>
      </c>
      <c r="D21" s="19">
        <v>52555.11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</row>
    <row r="22" spans="1:9" x14ac:dyDescent="0.25">
      <c r="A22" s="17" t="s">
        <v>69</v>
      </c>
      <c r="B22" s="18" t="s">
        <v>70</v>
      </c>
      <c r="C22" s="18" t="s">
        <v>71</v>
      </c>
      <c r="D22" s="19">
        <v>1782155.32</v>
      </c>
      <c r="E22" s="19">
        <v>5340010</v>
      </c>
      <c r="F22" s="19">
        <v>5340010</v>
      </c>
      <c r="G22" s="19">
        <v>1151268.24</v>
      </c>
      <c r="H22" s="19">
        <v>64.599699999999999</v>
      </c>
      <c r="I22" s="19">
        <v>21.559200000000001</v>
      </c>
    </row>
    <row r="23" spans="1:9" x14ac:dyDescent="0.25">
      <c r="A23" s="10"/>
      <c r="B23" s="18" t="s">
        <v>72</v>
      </c>
      <c r="C23" s="18" t="s">
        <v>73</v>
      </c>
      <c r="D23" s="19">
        <v>9389.3700000000008</v>
      </c>
      <c r="E23" s="19">
        <v>40010</v>
      </c>
      <c r="F23" s="19">
        <v>40010</v>
      </c>
      <c r="G23" s="19">
        <v>12609.27</v>
      </c>
      <c r="H23" s="19">
        <v>134.29300000000001</v>
      </c>
      <c r="I23" s="19">
        <v>31.5152</v>
      </c>
    </row>
    <row r="24" spans="1:9" x14ac:dyDescent="0.25">
      <c r="A24" s="10"/>
      <c r="B24" s="18" t="s">
        <v>74</v>
      </c>
      <c r="C24" s="17" t="s">
        <v>75</v>
      </c>
      <c r="D24" s="19">
        <v>9389.3700000000008</v>
      </c>
      <c r="E24" s="19">
        <v>0</v>
      </c>
      <c r="F24" s="19">
        <v>0</v>
      </c>
      <c r="G24" s="19">
        <v>12609.27</v>
      </c>
      <c r="H24" s="19">
        <v>134.29300000000001</v>
      </c>
      <c r="I24" s="19">
        <v>0</v>
      </c>
    </row>
    <row r="25" spans="1:9" x14ac:dyDescent="0.25">
      <c r="A25" s="10"/>
      <c r="B25" s="18" t="s">
        <v>76</v>
      </c>
      <c r="C25" s="18" t="s">
        <v>77</v>
      </c>
      <c r="D25" s="19">
        <v>1772765.95</v>
      </c>
      <c r="E25" s="19">
        <v>5300000</v>
      </c>
      <c r="F25" s="19">
        <v>5300000</v>
      </c>
      <c r="G25" s="19">
        <v>1138658.97</v>
      </c>
      <c r="H25" s="19">
        <v>64.23060000000001</v>
      </c>
      <c r="I25" s="19">
        <v>21.484099999999998</v>
      </c>
    </row>
    <row r="26" spans="1:9" x14ac:dyDescent="0.25">
      <c r="A26" s="10"/>
      <c r="B26" s="18" t="s">
        <v>78</v>
      </c>
      <c r="C26" s="18" t="s">
        <v>79</v>
      </c>
      <c r="D26" s="19">
        <v>4253</v>
      </c>
      <c r="E26" s="19">
        <v>0</v>
      </c>
      <c r="F26" s="19">
        <v>0</v>
      </c>
      <c r="G26" s="19">
        <v>23120.84</v>
      </c>
      <c r="H26" s="19">
        <v>543.63599999999997</v>
      </c>
      <c r="I26" s="19">
        <v>0</v>
      </c>
    </row>
    <row r="27" spans="1:9" x14ac:dyDescent="0.25">
      <c r="A27" s="10"/>
      <c r="B27" s="18" t="s">
        <v>80</v>
      </c>
      <c r="C27" s="17" t="s">
        <v>81</v>
      </c>
      <c r="D27" s="19">
        <v>143156.74</v>
      </c>
      <c r="E27" s="19">
        <v>0</v>
      </c>
      <c r="F27" s="19">
        <v>0</v>
      </c>
      <c r="G27" s="19">
        <v>88967.39</v>
      </c>
      <c r="H27" s="19">
        <v>62.146800000000006</v>
      </c>
      <c r="I27" s="19">
        <v>0</v>
      </c>
    </row>
    <row r="28" spans="1:9" x14ac:dyDescent="0.25">
      <c r="A28" s="10"/>
      <c r="B28" s="18" t="s">
        <v>82</v>
      </c>
      <c r="C28" s="17" t="s">
        <v>83</v>
      </c>
      <c r="D28" s="19">
        <v>1604954.34</v>
      </c>
      <c r="E28" s="19">
        <v>0</v>
      </c>
      <c r="F28" s="19">
        <v>0</v>
      </c>
      <c r="G28" s="19">
        <v>1019887.57</v>
      </c>
      <c r="H28" s="19">
        <v>63.546199999999999</v>
      </c>
      <c r="I28" s="19">
        <v>0</v>
      </c>
    </row>
    <row r="29" spans="1:9" x14ac:dyDescent="0.25">
      <c r="A29" s="10"/>
      <c r="B29" s="18" t="s">
        <v>84</v>
      </c>
      <c r="C29" s="17" t="s">
        <v>85</v>
      </c>
      <c r="D29" s="19">
        <v>20401.87</v>
      </c>
      <c r="E29" s="19">
        <v>0</v>
      </c>
      <c r="F29" s="19">
        <v>0</v>
      </c>
      <c r="G29" s="19">
        <v>6683.17</v>
      </c>
      <c r="H29" s="19">
        <v>32.757600000000004</v>
      </c>
      <c r="I29" s="19">
        <v>0</v>
      </c>
    </row>
    <row r="30" spans="1:9" x14ac:dyDescent="0.25">
      <c r="A30" s="17" t="s">
        <v>69</v>
      </c>
      <c r="B30" s="18" t="s">
        <v>86</v>
      </c>
      <c r="C30" s="17" t="s">
        <v>87</v>
      </c>
      <c r="D30" s="19">
        <v>1756865.12</v>
      </c>
      <c r="E30" s="19">
        <v>4593338.04</v>
      </c>
      <c r="F30" s="19">
        <v>4593338.04</v>
      </c>
      <c r="G30" s="19">
        <v>1725282.94</v>
      </c>
      <c r="H30" s="19">
        <v>98.202299999999994</v>
      </c>
      <c r="I30" s="19">
        <v>37.560500000000005</v>
      </c>
    </row>
    <row r="31" spans="1:9" x14ac:dyDescent="0.25">
      <c r="A31" s="10"/>
      <c r="B31" s="18" t="s">
        <v>88</v>
      </c>
      <c r="C31" s="17" t="s">
        <v>89</v>
      </c>
      <c r="D31" s="19">
        <v>1715.18</v>
      </c>
      <c r="E31" s="19">
        <v>15000</v>
      </c>
      <c r="F31" s="19">
        <v>15000</v>
      </c>
      <c r="G31" s="19">
        <v>590.4</v>
      </c>
      <c r="H31" s="19">
        <v>34.421999999999997</v>
      </c>
      <c r="I31" s="19">
        <v>3.9360000000000004</v>
      </c>
    </row>
    <row r="32" spans="1:9" x14ac:dyDescent="0.25">
      <c r="A32" s="10"/>
      <c r="B32" s="18" t="s">
        <v>90</v>
      </c>
      <c r="C32" s="17" t="s">
        <v>91</v>
      </c>
      <c r="D32" s="19">
        <v>1715.18</v>
      </c>
      <c r="E32" s="19">
        <v>0</v>
      </c>
      <c r="F32" s="19">
        <v>0</v>
      </c>
      <c r="G32" s="19">
        <v>590.4</v>
      </c>
      <c r="H32" s="19">
        <v>34.421999999999997</v>
      </c>
      <c r="I32" s="19">
        <v>0</v>
      </c>
    </row>
    <row r="33" spans="1:9" x14ac:dyDescent="0.25">
      <c r="A33" s="10"/>
      <c r="B33" s="18" t="s">
        <v>92</v>
      </c>
      <c r="C33" s="18" t="s">
        <v>93</v>
      </c>
      <c r="D33" s="19">
        <v>867313.81</v>
      </c>
      <c r="E33" s="19">
        <v>2528338.04</v>
      </c>
      <c r="F33" s="19">
        <v>2528338.04</v>
      </c>
      <c r="G33" s="19">
        <v>715040.92</v>
      </c>
      <c r="H33" s="19">
        <v>82.443100000000001</v>
      </c>
      <c r="I33" s="19">
        <v>28.280999999999999</v>
      </c>
    </row>
    <row r="34" spans="1:9" x14ac:dyDescent="0.25">
      <c r="A34" s="10"/>
      <c r="B34" s="18" t="s">
        <v>94</v>
      </c>
      <c r="C34" s="18" t="s">
        <v>95</v>
      </c>
      <c r="D34" s="19">
        <v>30922.03</v>
      </c>
      <c r="E34" s="19">
        <v>0</v>
      </c>
      <c r="F34" s="19">
        <v>0</v>
      </c>
      <c r="G34" s="19">
        <v>29229.98</v>
      </c>
      <c r="H34" s="19">
        <v>94.527999999999992</v>
      </c>
      <c r="I34" s="19">
        <v>0</v>
      </c>
    </row>
    <row r="35" spans="1:9" x14ac:dyDescent="0.25">
      <c r="A35" s="10"/>
      <c r="B35" s="18" t="s">
        <v>96</v>
      </c>
      <c r="C35" s="18" t="s">
        <v>97</v>
      </c>
      <c r="D35" s="19">
        <v>361334.96</v>
      </c>
      <c r="E35" s="19">
        <v>0</v>
      </c>
      <c r="F35" s="19">
        <v>0</v>
      </c>
      <c r="G35" s="19">
        <v>291927.13</v>
      </c>
      <c r="H35" s="19">
        <v>80.791200000000003</v>
      </c>
      <c r="I35" s="19">
        <v>0</v>
      </c>
    </row>
    <row r="36" spans="1:9" x14ac:dyDescent="0.25">
      <c r="A36" s="10"/>
      <c r="B36" s="18" t="s">
        <v>98</v>
      </c>
      <c r="C36" s="18" t="s">
        <v>99</v>
      </c>
      <c r="D36" s="19">
        <v>475056.82</v>
      </c>
      <c r="E36" s="19">
        <v>0</v>
      </c>
      <c r="F36" s="19">
        <v>0</v>
      </c>
      <c r="G36" s="19">
        <v>393883.81</v>
      </c>
      <c r="H36" s="19">
        <v>82.912900000000008</v>
      </c>
      <c r="I36" s="19">
        <v>0</v>
      </c>
    </row>
    <row r="37" spans="1:9" x14ac:dyDescent="0.25">
      <c r="A37" s="10"/>
      <c r="B37" s="18" t="s">
        <v>100</v>
      </c>
      <c r="C37" s="18" t="s">
        <v>101</v>
      </c>
      <c r="D37" s="19">
        <v>887836.13</v>
      </c>
      <c r="E37" s="19">
        <v>2050000</v>
      </c>
      <c r="F37" s="19">
        <v>2050000</v>
      </c>
      <c r="G37" s="19">
        <v>1009651.62</v>
      </c>
      <c r="H37" s="19">
        <v>113.72040000000001</v>
      </c>
      <c r="I37" s="19">
        <v>49.251199999999997</v>
      </c>
    </row>
    <row r="38" spans="1:9" x14ac:dyDescent="0.25">
      <c r="A38" s="10"/>
      <c r="B38" s="18" t="s">
        <v>102</v>
      </c>
      <c r="C38" s="18" t="s">
        <v>103</v>
      </c>
      <c r="D38" s="19">
        <v>58805.69</v>
      </c>
      <c r="E38" s="19">
        <v>0</v>
      </c>
      <c r="F38" s="19">
        <v>0</v>
      </c>
      <c r="G38" s="19">
        <v>4700.88</v>
      </c>
      <c r="H38" s="19">
        <v>7.9939</v>
      </c>
      <c r="I38" s="19">
        <v>0</v>
      </c>
    </row>
    <row r="39" spans="1:9" x14ac:dyDescent="0.25">
      <c r="A39" s="10"/>
      <c r="B39" s="18" t="s">
        <v>104</v>
      </c>
      <c r="C39" s="18" t="s">
        <v>105</v>
      </c>
      <c r="D39" s="19">
        <v>829030.44</v>
      </c>
      <c r="E39" s="19">
        <v>0</v>
      </c>
      <c r="F39" s="19">
        <v>0</v>
      </c>
      <c r="G39" s="19">
        <v>1004950.74</v>
      </c>
      <c r="H39" s="19">
        <v>121.22</v>
      </c>
      <c r="I39" s="19">
        <v>0</v>
      </c>
    </row>
    <row r="40" spans="1:9" x14ac:dyDescent="0.25">
      <c r="A40" s="17" t="s">
        <v>106</v>
      </c>
      <c r="B40" s="18" t="s">
        <v>107</v>
      </c>
      <c r="C40" s="17" t="s">
        <v>108</v>
      </c>
      <c r="D40" s="19">
        <v>36320</v>
      </c>
      <c r="E40" s="19">
        <v>32000</v>
      </c>
      <c r="F40" s="19">
        <v>32000</v>
      </c>
      <c r="G40" s="19">
        <v>9550</v>
      </c>
      <c r="H40" s="19">
        <v>26.294</v>
      </c>
      <c r="I40" s="19">
        <v>29.843699999999998</v>
      </c>
    </row>
    <row r="41" spans="1:9" x14ac:dyDescent="0.25">
      <c r="A41" s="10"/>
      <c r="B41" s="18" t="s">
        <v>109</v>
      </c>
      <c r="C41" s="17" t="s">
        <v>108</v>
      </c>
      <c r="D41" s="19">
        <v>16320</v>
      </c>
      <c r="E41" s="19">
        <v>12000</v>
      </c>
      <c r="F41" s="19">
        <v>12000</v>
      </c>
      <c r="G41" s="19">
        <v>7050</v>
      </c>
      <c r="H41" s="19">
        <v>43.198500000000003</v>
      </c>
      <c r="I41" s="19">
        <v>58.75</v>
      </c>
    </row>
    <row r="42" spans="1:9" x14ac:dyDescent="0.25">
      <c r="A42" s="10"/>
      <c r="B42" s="18" t="s">
        <v>110</v>
      </c>
      <c r="C42" s="18" t="s">
        <v>111</v>
      </c>
      <c r="D42" s="19">
        <v>16320</v>
      </c>
      <c r="E42" s="19">
        <v>0</v>
      </c>
      <c r="F42" s="19">
        <v>0</v>
      </c>
      <c r="G42" s="19">
        <v>7050</v>
      </c>
      <c r="H42" s="19">
        <v>43.198500000000003</v>
      </c>
      <c r="I42" s="19">
        <v>0</v>
      </c>
    </row>
    <row r="43" spans="1:9" x14ac:dyDescent="0.25">
      <c r="A43" s="10"/>
      <c r="B43" s="18" t="s">
        <v>112</v>
      </c>
      <c r="C43" s="17" t="s">
        <v>113</v>
      </c>
      <c r="D43" s="19">
        <v>20000</v>
      </c>
      <c r="E43" s="19">
        <v>20000</v>
      </c>
      <c r="F43" s="19">
        <v>20000</v>
      </c>
      <c r="G43" s="19">
        <v>2500</v>
      </c>
      <c r="H43" s="19">
        <v>12.5</v>
      </c>
      <c r="I43" s="19">
        <v>12.5</v>
      </c>
    </row>
    <row r="44" spans="1:9" x14ac:dyDescent="0.25">
      <c r="A44" s="10"/>
      <c r="B44" s="18" t="s">
        <v>114</v>
      </c>
      <c r="C44" s="18" t="s">
        <v>115</v>
      </c>
      <c r="D44" s="19">
        <v>20000</v>
      </c>
      <c r="E44" s="19">
        <v>0</v>
      </c>
      <c r="F44" s="19">
        <v>0</v>
      </c>
      <c r="G44" s="19">
        <v>2500</v>
      </c>
      <c r="H44" s="19">
        <v>12.5</v>
      </c>
      <c r="I44" s="19">
        <v>0</v>
      </c>
    </row>
    <row r="45" spans="1:9" x14ac:dyDescent="0.25">
      <c r="A45" s="17" t="s">
        <v>69</v>
      </c>
      <c r="B45" s="18" t="s">
        <v>116</v>
      </c>
      <c r="C45" s="17" t="s">
        <v>117</v>
      </c>
      <c r="D45" s="19">
        <v>0</v>
      </c>
      <c r="E45" s="19">
        <v>52000</v>
      </c>
      <c r="F45" s="19">
        <v>52000</v>
      </c>
      <c r="G45" s="19">
        <v>1098.8399999999999</v>
      </c>
      <c r="H45" s="19">
        <v>0</v>
      </c>
      <c r="I45" s="19">
        <v>2.1131000000000002</v>
      </c>
    </row>
    <row r="46" spans="1:9" x14ac:dyDescent="0.25">
      <c r="A46" s="10"/>
      <c r="B46" s="18" t="s">
        <v>118</v>
      </c>
      <c r="C46" s="18" t="s">
        <v>119</v>
      </c>
      <c r="D46" s="19">
        <v>0</v>
      </c>
      <c r="E46" s="19">
        <v>51000</v>
      </c>
      <c r="F46" s="19">
        <v>51000</v>
      </c>
      <c r="G46" s="19">
        <v>0</v>
      </c>
      <c r="H46" s="19">
        <v>0</v>
      </c>
      <c r="I46" s="19">
        <v>0</v>
      </c>
    </row>
    <row r="47" spans="1:9" x14ac:dyDescent="0.25">
      <c r="A47" s="10"/>
      <c r="B47" s="18" t="s">
        <v>120</v>
      </c>
      <c r="C47" s="18" t="s">
        <v>121</v>
      </c>
      <c r="D47" s="19">
        <v>0</v>
      </c>
      <c r="E47" s="19">
        <v>1000</v>
      </c>
      <c r="F47" s="19">
        <v>1000</v>
      </c>
      <c r="G47" s="19">
        <v>1098.8399999999999</v>
      </c>
      <c r="H47" s="19">
        <v>0</v>
      </c>
      <c r="I47" s="19">
        <v>109.884</v>
      </c>
    </row>
    <row r="48" spans="1:9" x14ac:dyDescent="0.25">
      <c r="A48" s="10"/>
      <c r="B48" s="18" t="s">
        <v>122</v>
      </c>
      <c r="C48" s="18" t="s">
        <v>121</v>
      </c>
      <c r="D48" s="19">
        <v>0</v>
      </c>
      <c r="E48" s="19">
        <v>0</v>
      </c>
      <c r="F48" s="19">
        <v>0</v>
      </c>
      <c r="G48" s="19">
        <v>1098.8399999999999</v>
      </c>
      <c r="H48" s="19">
        <v>0</v>
      </c>
      <c r="I48" s="19">
        <v>0</v>
      </c>
    </row>
    <row r="49" spans="1:9" x14ac:dyDescent="0.25">
      <c r="A49" s="17" t="s">
        <v>123</v>
      </c>
      <c r="B49" s="18" t="s">
        <v>123</v>
      </c>
      <c r="C49" s="17" t="s">
        <v>124</v>
      </c>
      <c r="D49" s="19">
        <v>21400.66</v>
      </c>
      <c r="E49" s="19">
        <v>495000</v>
      </c>
      <c r="F49" s="19">
        <v>495000</v>
      </c>
      <c r="G49" s="19">
        <v>14256.03</v>
      </c>
      <c r="H49" s="19">
        <v>66.614899999999992</v>
      </c>
      <c r="I49" s="19">
        <v>2.88</v>
      </c>
    </row>
    <row r="50" spans="1:9" x14ac:dyDescent="0.25">
      <c r="A50" s="17" t="s">
        <v>123</v>
      </c>
      <c r="B50" s="18" t="s">
        <v>125</v>
      </c>
      <c r="C50" s="17" t="s">
        <v>126</v>
      </c>
      <c r="D50" s="19">
        <v>21400.66</v>
      </c>
      <c r="E50" s="19">
        <v>495000</v>
      </c>
      <c r="F50" s="19">
        <v>495000</v>
      </c>
      <c r="G50" s="19">
        <v>14256.03</v>
      </c>
      <c r="H50" s="19">
        <v>66.614899999999992</v>
      </c>
      <c r="I50" s="19">
        <v>2.88</v>
      </c>
    </row>
    <row r="51" spans="1:9" x14ac:dyDescent="0.25">
      <c r="A51" s="10"/>
      <c r="B51" s="18" t="s">
        <v>127</v>
      </c>
      <c r="C51" s="17" t="s">
        <v>128</v>
      </c>
      <c r="D51" s="19">
        <v>21400.66</v>
      </c>
      <c r="E51" s="19">
        <v>495000</v>
      </c>
      <c r="F51" s="19">
        <v>495000</v>
      </c>
      <c r="G51" s="19">
        <v>14256.03</v>
      </c>
      <c r="H51" s="19">
        <v>66.614899999999992</v>
      </c>
      <c r="I51" s="19">
        <v>2.88</v>
      </c>
    </row>
    <row r="52" spans="1:9" x14ac:dyDescent="0.25">
      <c r="A52" s="10"/>
      <c r="B52" s="18" t="s">
        <v>129</v>
      </c>
      <c r="C52" s="18" t="s">
        <v>130</v>
      </c>
      <c r="D52" s="19">
        <v>21400.66</v>
      </c>
      <c r="E52" s="19">
        <v>0</v>
      </c>
      <c r="F52" s="19">
        <v>0</v>
      </c>
      <c r="G52" s="19">
        <v>14256.03</v>
      </c>
      <c r="H52" s="19">
        <v>66.614899999999992</v>
      </c>
      <c r="I52" s="19">
        <v>0</v>
      </c>
    </row>
    <row r="53" spans="1:9" x14ac:dyDescent="0.25">
      <c r="A53" s="17" t="s">
        <v>131</v>
      </c>
      <c r="B53" s="18" t="s">
        <v>132</v>
      </c>
      <c r="C53" s="17" t="s">
        <v>133</v>
      </c>
      <c r="D53" s="19">
        <v>59594.25</v>
      </c>
      <c r="E53" s="19">
        <v>15770000</v>
      </c>
      <c r="F53" s="19">
        <v>15770000</v>
      </c>
      <c r="G53" s="19">
        <v>427313.33</v>
      </c>
      <c r="H53" s="19">
        <v>717.03779999999995</v>
      </c>
      <c r="I53" s="19">
        <v>2.7096</v>
      </c>
    </row>
    <row r="54" spans="1:9" x14ac:dyDescent="0.25">
      <c r="A54" s="17" t="s">
        <v>132</v>
      </c>
      <c r="B54" s="18" t="s">
        <v>134</v>
      </c>
      <c r="C54" s="17" t="s">
        <v>135</v>
      </c>
      <c r="D54" s="19">
        <v>59594.25</v>
      </c>
      <c r="E54" s="19">
        <v>500000</v>
      </c>
      <c r="F54" s="19">
        <v>500000</v>
      </c>
      <c r="G54" s="19">
        <v>0</v>
      </c>
      <c r="H54" s="19">
        <v>0</v>
      </c>
      <c r="I54" s="19">
        <v>0</v>
      </c>
    </row>
    <row r="55" spans="1:9" x14ac:dyDescent="0.25">
      <c r="A55" s="10"/>
      <c r="B55" s="18" t="s">
        <v>136</v>
      </c>
      <c r="C55" s="17" t="s">
        <v>137</v>
      </c>
      <c r="D55" s="19">
        <v>59594.25</v>
      </c>
      <c r="E55" s="19">
        <v>500000</v>
      </c>
      <c r="F55" s="19">
        <v>500000</v>
      </c>
      <c r="G55" s="19">
        <v>0</v>
      </c>
      <c r="H55" s="19">
        <v>0</v>
      </c>
      <c r="I55" s="19">
        <v>0</v>
      </c>
    </row>
    <row r="56" spans="1:9" x14ac:dyDescent="0.25">
      <c r="A56" s="10"/>
      <c r="B56" s="18" t="s">
        <v>138</v>
      </c>
      <c r="C56" s="17" t="s">
        <v>139</v>
      </c>
      <c r="D56" s="19">
        <v>59594.25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</row>
    <row r="57" spans="1:9" x14ac:dyDescent="0.25">
      <c r="A57" s="17" t="s">
        <v>132</v>
      </c>
      <c r="B57" s="18" t="s">
        <v>140</v>
      </c>
      <c r="C57" s="17" t="s">
        <v>141</v>
      </c>
      <c r="D57" s="19">
        <v>0</v>
      </c>
      <c r="E57" s="19">
        <v>2000000</v>
      </c>
      <c r="F57" s="19">
        <v>2000000</v>
      </c>
      <c r="G57" s="19">
        <v>0</v>
      </c>
      <c r="H57" s="19">
        <v>0</v>
      </c>
      <c r="I57" s="19">
        <v>0</v>
      </c>
    </row>
    <row r="58" spans="1:9" x14ac:dyDescent="0.25">
      <c r="A58" s="10"/>
      <c r="B58" s="18" t="s">
        <v>142</v>
      </c>
      <c r="C58" s="17" t="s">
        <v>141</v>
      </c>
      <c r="D58" s="19">
        <v>0</v>
      </c>
      <c r="E58" s="19">
        <v>2000000</v>
      </c>
      <c r="F58" s="19">
        <v>2000000</v>
      </c>
      <c r="G58" s="19">
        <v>0</v>
      </c>
      <c r="H58" s="19">
        <v>0</v>
      </c>
      <c r="I58" s="19">
        <v>0</v>
      </c>
    </row>
    <row r="59" spans="1:9" x14ac:dyDescent="0.25">
      <c r="A59" s="17" t="s">
        <v>131</v>
      </c>
      <c r="B59" s="18" t="s">
        <v>143</v>
      </c>
      <c r="C59" s="18" t="s">
        <v>144</v>
      </c>
      <c r="D59" s="19">
        <v>0</v>
      </c>
      <c r="E59" s="19">
        <v>13270000</v>
      </c>
      <c r="F59" s="19">
        <v>13270000</v>
      </c>
      <c r="G59" s="19">
        <v>427313.33</v>
      </c>
      <c r="H59" s="19">
        <v>0</v>
      </c>
      <c r="I59" s="19">
        <v>3.2201</v>
      </c>
    </row>
    <row r="60" spans="1:9" x14ac:dyDescent="0.25">
      <c r="A60" s="10"/>
      <c r="B60" s="18" t="s">
        <v>145</v>
      </c>
      <c r="C60" s="17" t="s">
        <v>146</v>
      </c>
      <c r="D60" s="19">
        <v>0</v>
      </c>
      <c r="E60" s="19">
        <v>7270000</v>
      </c>
      <c r="F60" s="19">
        <v>7270000</v>
      </c>
      <c r="G60" s="19">
        <v>0</v>
      </c>
      <c r="H60" s="19">
        <v>0</v>
      </c>
      <c r="I60" s="19">
        <v>0</v>
      </c>
    </row>
    <row r="61" spans="1:9" x14ac:dyDescent="0.25">
      <c r="A61" s="10"/>
      <c r="B61" s="18" t="s">
        <v>147</v>
      </c>
      <c r="C61" s="17" t="s">
        <v>146</v>
      </c>
      <c r="D61" s="19">
        <v>0</v>
      </c>
      <c r="E61" s="19">
        <v>6000000</v>
      </c>
      <c r="F61" s="19">
        <v>6000000</v>
      </c>
      <c r="G61" s="19">
        <v>427313.33</v>
      </c>
      <c r="H61" s="19">
        <v>0</v>
      </c>
      <c r="I61" s="19">
        <v>7.1217999999999995</v>
      </c>
    </row>
    <row r="62" spans="1:9" x14ac:dyDescent="0.25">
      <c r="A62" s="10"/>
      <c r="B62" s="18" t="s">
        <v>148</v>
      </c>
      <c r="C62" s="17" t="s">
        <v>149</v>
      </c>
      <c r="D62" s="19">
        <v>0</v>
      </c>
      <c r="E62" s="19">
        <v>0</v>
      </c>
      <c r="F62" s="19">
        <v>0</v>
      </c>
      <c r="G62" s="19">
        <v>427313.33</v>
      </c>
      <c r="H62" s="19">
        <v>0</v>
      </c>
      <c r="I62" s="19">
        <v>0</v>
      </c>
    </row>
    <row r="63" spans="1:9" x14ac:dyDescent="0.25">
      <c r="A63" s="10"/>
      <c r="B63" s="18" t="s">
        <v>150</v>
      </c>
      <c r="C63" s="17" t="s">
        <v>151</v>
      </c>
      <c r="D63" s="19">
        <v>0</v>
      </c>
      <c r="E63" s="19">
        <v>1121080.81</v>
      </c>
      <c r="F63" s="19">
        <v>1121080.81</v>
      </c>
      <c r="G63" s="19">
        <v>1121080.81</v>
      </c>
      <c r="H63" s="19">
        <v>0</v>
      </c>
      <c r="I63" s="19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workbookViewId="0">
      <selection activeCell="G14" sqref="G14"/>
    </sheetView>
  </sheetViews>
  <sheetFormatPr defaultRowHeight="15" x14ac:dyDescent="0.25"/>
  <cols>
    <col min="1" max="1" width="8.85546875" bestFit="1" customWidth="1"/>
    <col min="2" max="2" width="5.5703125" bestFit="1" customWidth="1"/>
    <col min="3" max="3" width="58.140625" customWidth="1"/>
    <col min="4" max="4" width="14.5703125" bestFit="1" customWidth="1"/>
    <col min="5" max="5" width="17.28515625" customWidth="1"/>
    <col min="6" max="6" width="19.42578125" customWidth="1"/>
    <col min="7" max="7" width="11.7109375" bestFit="1" customWidth="1"/>
    <col min="8" max="8" width="8.7109375" bestFit="1" customWidth="1"/>
    <col min="9" max="9" width="6.5703125" bestFit="1" customWidth="1"/>
  </cols>
  <sheetData>
    <row r="1" spans="1:9" x14ac:dyDescent="0.25">
      <c r="A1" s="20"/>
      <c r="B1" s="20"/>
      <c r="C1" s="21" t="s">
        <v>152</v>
      </c>
      <c r="D1" s="22">
        <v>7019051.25</v>
      </c>
      <c r="E1" s="22">
        <v>43082900</v>
      </c>
      <c r="F1" s="22">
        <v>43082900</v>
      </c>
      <c r="G1" s="22">
        <v>6796670.6799999997</v>
      </c>
      <c r="H1" s="22">
        <v>96.83</v>
      </c>
      <c r="I1" s="22">
        <v>15.775796615362475</v>
      </c>
    </row>
    <row r="2" spans="1:9" ht="38.25" x14ac:dyDescent="0.25">
      <c r="A2" s="23" t="s">
        <v>24</v>
      </c>
      <c r="B2" s="23" t="s">
        <v>25</v>
      </c>
      <c r="C2" s="23" t="s">
        <v>153</v>
      </c>
      <c r="D2" s="24" t="s">
        <v>0</v>
      </c>
      <c r="E2" s="25" t="s">
        <v>1</v>
      </c>
      <c r="F2" s="25" t="s">
        <v>2</v>
      </c>
      <c r="G2" s="25" t="s">
        <v>3</v>
      </c>
      <c r="H2" s="26" t="s">
        <v>4</v>
      </c>
      <c r="I2" s="25" t="s">
        <v>5</v>
      </c>
    </row>
    <row r="3" spans="1:9" x14ac:dyDescent="0.25">
      <c r="A3" s="27"/>
      <c r="B3" s="27"/>
      <c r="C3" s="28"/>
      <c r="D3" s="26" t="s">
        <v>6</v>
      </c>
      <c r="E3" s="26" t="s">
        <v>7</v>
      </c>
      <c r="F3" s="26" t="s">
        <v>8</v>
      </c>
      <c r="G3" s="26" t="s">
        <v>154</v>
      </c>
      <c r="H3" s="26" t="s">
        <v>28</v>
      </c>
      <c r="I3" s="29" t="s">
        <v>29</v>
      </c>
    </row>
    <row r="4" spans="1:9" ht="25.5" x14ac:dyDescent="0.25">
      <c r="A4" s="21" t="s">
        <v>155</v>
      </c>
      <c r="B4" s="30" t="s">
        <v>156</v>
      </c>
      <c r="C4" s="31" t="s">
        <v>157</v>
      </c>
      <c r="D4" s="32">
        <v>5805974.6100000003</v>
      </c>
      <c r="E4" s="32">
        <v>19067900</v>
      </c>
      <c r="F4" s="32">
        <v>19067900</v>
      </c>
      <c r="G4" s="32">
        <v>5681522.3600000003</v>
      </c>
      <c r="H4" s="32">
        <v>97.856399999999994</v>
      </c>
      <c r="I4" s="32">
        <v>29.796199999999999</v>
      </c>
    </row>
    <row r="5" spans="1:9" x14ac:dyDescent="0.25">
      <c r="A5" s="33" t="s">
        <v>158</v>
      </c>
      <c r="B5" s="30" t="s">
        <v>159</v>
      </c>
      <c r="C5" s="31" t="s">
        <v>160</v>
      </c>
      <c r="D5" s="32">
        <v>2171816.39</v>
      </c>
      <c r="E5" s="32">
        <v>5973500</v>
      </c>
      <c r="F5" s="32">
        <v>5973500</v>
      </c>
      <c r="G5" s="32">
        <v>2469792.02</v>
      </c>
      <c r="H5" s="32">
        <v>113.7201</v>
      </c>
      <c r="I5" s="32">
        <v>41.345799999999997</v>
      </c>
    </row>
    <row r="6" spans="1:9" x14ac:dyDescent="0.25">
      <c r="A6" s="20"/>
      <c r="B6" s="30" t="s">
        <v>161</v>
      </c>
      <c r="C6" s="31" t="s">
        <v>162</v>
      </c>
      <c r="D6" s="32">
        <v>1846510.11</v>
      </c>
      <c r="E6" s="32">
        <v>4835000</v>
      </c>
      <c r="F6" s="32">
        <v>4835000</v>
      </c>
      <c r="G6" s="32">
        <v>2061011.13</v>
      </c>
      <c r="H6" s="32">
        <v>111.6165</v>
      </c>
      <c r="I6" s="32">
        <v>42.626899999999999</v>
      </c>
    </row>
    <row r="7" spans="1:9" x14ac:dyDescent="0.25">
      <c r="A7" s="20"/>
      <c r="B7" s="30" t="s">
        <v>163</v>
      </c>
      <c r="C7" s="31" t="s">
        <v>164</v>
      </c>
      <c r="D7" s="32">
        <v>1842047.46</v>
      </c>
      <c r="E7" s="32">
        <v>0</v>
      </c>
      <c r="F7" s="32">
        <v>0</v>
      </c>
      <c r="G7" s="32">
        <v>2059927.08</v>
      </c>
      <c r="H7" s="32">
        <v>111.82809999999999</v>
      </c>
      <c r="I7" s="32">
        <v>0</v>
      </c>
    </row>
    <row r="8" spans="1:9" x14ac:dyDescent="0.25">
      <c r="A8" s="20"/>
      <c r="B8" s="30" t="s">
        <v>165</v>
      </c>
      <c r="C8" s="31" t="s">
        <v>166</v>
      </c>
      <c r="D8" s="32">
        <v>4462.6499999999996</v>
      </c>
      <c r="E8" s="32">
        <v>0</v>
      </c>
      <c r="F8" s="32">
        <v>0</v>
      </c>
      <c r="G8" s="32">
        <v>1084.05</v>
      </c>
      <c r="H8" s="32">
        <v>24.291599999999999</v>
      </c>
      <c r="I8" s="32">
        <v>0</v>
      </c>
    </row>
    <row r="9" spans="1:9" x14ac:dyDescent="0.25">
      <c r="A9" s="20"/>
      <c r="B9" s="30" t="s">
        <v>167</v>
      </c>
      <c r="C9" s="31" t="s">
        <v>168</v>
      </c>
      <c r="D9" s="32">
        <v>40526</v>
      </c>
      <c r="E9" s="32">
        <v>363500</v>
      </c>
      <c r="F9" s="32">
        <v>363500</v>
      </c>
      <c r="G9" s="32">
        <v>77594.28</v>
      </c>
      <c r="H9" s="32">
        <v>191.46779999999998</v>
      </c>
      <c r="I9" s="32">
        <v>21.346399999999999</v>
      </c>
    </row>
    <row r="10" spans="1:9" x14ac:dyDescent="0.25">
      <c r="A10" s="20"/>
      <c r="B10" s="30" t="s">
        <v>169</v>
      </c>
      <c r="C10" s="31" t="s">
        <v>168</v>
      </c>
      <c r="D10" s="32">
        <v>40526</v>
      </c>
      <c r="E10" s="32">
        <v>0</v>
      </c>
      <c r="F10" s="32">
        <v>0</v>
      </c>
      <c r="G10" s="32">
        <v>77594.28</v>
      </c>
      <c r="H10" s="32">
        <v>191.46779999999998</v>
      </c>
      <c r="I10" s="32">
        <v>0</v>
      </c>
    </row>
    <row r="11" spans="1:9" x14ac:dyDescent="0.25">
      <c r="A11" s="20"/>
      <c r="B11" s="30" t="s">
        <v>170</v>
      </c>
      <c r="C11" s="31" t="s">
        <v>171</v>
      </c>
      <c r="D11" s="32">
        <v>284780.28000000003</v>
      </c>
      <c r="E11" s="32">
        <v>775000</v>
      </c>
      <c r="F11" s="32">
        <v>775000</v>
      </c>
      <c r="G11" s="32">
        <v>331186.61</v>
      </c>
      <c r="H11" s="32">
        <v>116.29540000000001</v>
      </c>
      <c r="I11" s="32">
        <v>42.733699999999999</v>
      </c>
    </row>
    <row r="12" spans="1:9" x14ac:dyDescent="0.25">
      <c r="A12" s="20"/>
      <c r="B12" s="30" t="s">
        <v>172</v>
      </c>
      <c r="C12" s="34" t="s">
        <v>173</v>
      </c>
      <c r="D12" s="32">
        <v>275619.71000000002</v>
      </c>
      <c r="E12" s="32">
        <v>0</v>
      </c>
      <c r="F12" s="32">
        <v>0</v>
      </c>
      <c r="G12" s="32">
        <v>323874.11</v>
      </c>
      <c r="H12" s="32">
        <v>117.5076</v>
      </c>
      <c r="I12" s="32">
        <v>0</v>
      </c>
    </row>
    <row r="13" spans="1:9" x14ac:dyDescent="0.25">
      <c r="A13" s="20"/>
      <c r="B13" s="30" t="s">
        <v>174</v>
      </c>
      <c r="C13" s="34" t="s">
        <v>175</v>
      </c>
      <c r="D13" s="32">
        <v>9160.57</v>
      </c>
      <c r="E13" s="32">
        <v>0</v>
      </c>
      <c r="F13" s="32">
        <v>0</v>
      </c>
      <c r="G13" s="32">
        <v>7312.5</v>
      </c>
      <c r="H13" s="32">
        <v>79.825800000000001</v>
      </c>
      <c r="I13" s="32">
        <v>0</v>
      </c>
    </row>
    <row r="14" spans="1:9" ht="25.5" x14ac:dyDescent="0.25">
      <c r="A14" s="33" t="s">
        <v>176</v>
      </c>
      <c r="B14" s="30" t="s">
        <v>177</v>
      </c>
      <c r="C14" s="31" t="s">
        <v>178</v>
      </c>
      <c r="D14" s="32">
        <v>2215734.8199999998</v>
      </c>
      <c r="E14" s="32">
        <v>8601800</v>
      </c>
      <c r="F14" s="32">
        <v>8601800</v>
      </c>
      <c r="G14" s="32">
        <v>1931597.78</v>
      </c>
      <c r="H14" s="32">
        <v>87.176299999999998</v>
      </c>
      <c r="I14" s="32">
        <v>22.4557</v>
      </c>
    </row>
    <row r="15" spans="1:9" x14ac:dyDescent="0.25">
      <c r="A15" s="20"/>
      <c r="B15" s="30" t="s">
        <v>179</v>
      </c>
      <c r="C15" s="31" t="s">
        <v>180</v>
      </c>
      <c r="D15" s="32">
        <v>104609.94</v>
      </c>
      <c r="E15" s="32">
        <v>307000</v>
      </c>
      <c r="F15" s="32">
        <v>307000</v>
      </c>
      <c r="G15" s="32">
        <v>80448.05</v>
      </c>
      <c r="H15" s="32">
        <v>76.902799999999999</v>
      </c>
      <c r="I15" s="32">
        <v>26.204499999999999</v>
      </c>
    </row>
    <row r="16" spans="1:9" x14ac:dyDescent="0.25">
      <c r="A16" s="20"/>
      <c r="B16" s="30" t="s">
        <v>181</v>
      </c>
      <c r="C16" s="31" t="s">
        <v>182</v>
      </c>
      <c r="D16" s="32">
        <v>5975.5</v>
      </c>
      <c r="E16" s="32">
        <v>0</v>
      </c>
      <c r="F16" s="32">
        <v>0</v>
      </c>
      <c r="G16" s="32">
        <v>2800</v>
      </c>
      <c r="H16" s="32">
        <v>46.858000000000004</v>
      </c>
      <c r="I16" s="32">
        <v>0</v>
      </c>
    </row>
    <row r="17" spans="1:9" x14ac:dyDescent="0.25">
      <c r="A17" s="20"/>
      <c r="B17" s="30" t="s">
        <v>183</v>
      </c>
      <c r="C17" s="31" t="s">
        <v>184</v>
      </c>
      <c r="D17" s="32">
        <v>86938.35</v>
      </c>
      <c r="E17" s="32">
        <v>0</v>
      </c>
      <c r="F17" s="32">
        <v>0</v>
      </c>
      <c r="G17" s="32">
        <v>69765.05</v>
      </c>
      <c r="H17" s="32">
        <v>80.246499999999997</v>
      </c>
      <c r="I17" s="32">
        <v>0</v>
      </c>
    </row>
    <row r="18" spans="1:9" x14ac:dyDescent="0.25">
      <c r="A18" s="20"/>
      <c r="B18" s="30" t="s">
        <v>185</v>
      </c>
      <c r="C18" s="31" t="s">
        <v>186</v>
      </c>
      <c r="D18" s="32">
        <v>11696.09</v>
      </c>
      <c r="E18" s="32">
        <v>0</v>
      </c>
      <c r="F18" s="32">
        <v>0</v>
      </c>
      <c r="G18" s="32">
        <v>7883</v>
      </c>
      <c r="H18" s="32">
        <v>67.398499999999999</v>
      </c>
      <c r="I18" s="32">
        <v>0</v>
      </c>
    </row>
    <row r="19" spans="1:9" x14ac:dyDescent="0.25">
      <c r="A19" s="20"/>
      <c r="B19" s="30" t="s">
        <v>187</v>
      </c>
      <c r="C19" s="31" t="s">
        <v>188</v>
      </c>
      <c r="D19" s="32">
        <v>610762.63</v>
      </c>
      <c r="E19" s="32">
        <v>1476500</v>
      </c>
      <c r="F19" s="32">
        <v>1476500</v>
      </c>
      <c r="G19" s="32">
        <v>569239.38</v>
      </c>
      <c r="H19" s="32">
        <v>93.201399999999992</v>
      </c>
      <c r="I19" s="32">
        <v>38.553200000000004</v>
      </c>
    </row>
    <row r="20" spans="1:9" x14ac:dyDescent="0.25">
      <c r="A20" s="20"/>
      <c r="B20" s="30" t="s">
        <v>189</v>
      </c>
      <c r="C20" s="34" t="s">
        <v>190</v>
      </c>
      <c r="D20" s="32">
        <v>79918.62</v>
      </c>
      <c r="E20" s="32">
        <v>0</v>
      </c>
      <c r="F20" s="32">
        <v>0</v>
      </c>
      <c r="G20" s="32">
        <v>56828.29</v>
      </c>
      <c r="H20" s="32">
        <v>71.107600000000005</v>
      </c>
      <c r="I20" s="32">
        <v>0</v>
      </c>
    </row>
    <row r="21" spans="1:9" x14ac:dyDescent="0.25">
      <c r="A21" s="20"/>
      <c r="B21" s="30" t="s">
        <v>191</v>
      </c>
      <c r="C21" s="31" t="s">
        <v>192</v>
      </c>
      <c r="D21" s="32">
        <v>105009.35</v>
      </c>
      <c r="E21" s="32">
        <v>0</v>
      </c>
      <c r="F21" s="32">
        <v>0</v>
      </c>
      <c r="G21" s="32">
        <v>67834.240000000005</v>
      </c>
      <c r="H21" s="32">
        <v>64.598199999999991</v>
      </c>
      <c r="I21" s="32">
        <v>0</v>
      </c>
    </row>
    <row r="22" spans="1:9" x14ac:dyDescent="0.25">
      <c r="A22" s="20"/>
      <c r="B22" s="30" t="s">
        <v>193</v>
      </c>
      <c r="C22" s="31" t="s">
        <v>194</v>
      </c>
      <c r="D22" s="32">
        <v>396818.06</v>
      </c>
      <c r="E22" s="32">
        <v>0</v>
      </c>
      <c r="F22" s="32">
        <v>0</v>
      </c>
      <c r="G22" s="32">
        <v>367337.19</v>
      </c>
      <c r="H22" s="32">
        <v>92.570599999999999</v>
      </c>
      <c r="I22" s="32">
        <v>0</v>
      </c>
    </row>
    <row r="23" spans="1:9" ht="25.5" x14ac:dyDescent="0.25">
      <c r="A23" s="20"/>
      <c r="B23" s="30" t="s">
        <v>195</v>
      </c>
      <c r="C23" s="34" t="s">
        <v>196</v>
      </c>
      <c r="D23" s="32">
        <v>8926.06</v>
      </c>
      <c r="E23" s="32">
        <v>0</v>
      </c>
      <c r="F23" s="32">
        <v>0</v>
      </c>
      <c r="G23" s="32">
        <v>65121.18</v>
      </c>
      <c r="H23" s="32">
        <v>729.56240000000003</v>
      </c>
      <c r="I23" s="32">
        <v>0</v>
      </c>
    </row>
    <row r="24" spans="1:9" x14ac:dyDescent="0.25">
      <c r="A24" s="20"/>
      <c r="B24" s="30" t="s">
        <v>197</v>
      </c>
      <c r="C24" s="31" t="s">
        <v>198</v>
      </c>
      <c r="D24" s="32">
        <v>15768.16</v>
      </c>
      <c r="E24" s="32">
        <v>0</v>
      </c>
      <c r="F24" s="32">
        <v>0</v>
      </c>
      <c r="G24" s="32">
        <v>7246.92</v>
      </c>
      <c r="H24" s="32">
        <v>45.959099999999999</v>
      </c>
      <c r="I24" s="32">
        <v>0</v>
      </c>
    </row>
    <row r="25" spans="1:9" x14ac:dyDescent="0.25">
      <c r="A25" s="20"/>
      <c r="B25" s="30" t="s">
        <v>199</v>
      </c>
      <c r="C25" s="34" t="s">
        <v>200</v>
      </c>
      <c r="D25" s="32">
        <v>4322.38</v>
      </c>
      <c r="E25" s="32">
        <v>0</v>
      </c>
      <c r="F25" s="32">
        <v>0</v>
      </c>
      <c r="G25" s="32">
        <v>4871.5600000000004</v>
      </c>
      <c r="H25" s="32">
        <v>112.70549999999999</v>
      </c>
      <c r="I25" s="32">
        <v>0</v>
      </c>
    </row>
    <row r="26" spans="1:9" x14ac:dyDescent="0.25">
      <c r="A26" s="20"/>
      <c r="B26" s="30" t="s">
        <v>201</v>
      </c>
      <c r="C26" s="31" t="s">
        <v>202</v>
      </c>
      <c r="D26" s="32">
        <v>1239245.76</v>
      </c>
      <c r="E26" s="32">
        <v>6331800</v>
      </c>
      <c r="F26" s="32">
        <v>6331800</v>
      </c>
      <c r="G26" s="32">
        <v>1176638.55</v>
      </c>
      <c r="H26" s="32">
        <v>94.947900000000004</v>
      </c>
      <c r="I26" s="32">
        <v>18.582999999999998</v>
      </c>
    </row>
    <row r="27" spans="1:9" x14ac:dyDescent="0.25">
      <c r="A27" s="20"/>
      <c r="B27" s="30" t="s">
        <v>203</v>
      </c>
      <c r="C27" s="31" t="s">
        <v>204</v>
      </c>
      <c r="D27" s="32">
        <v>61526.09</v>
      </c>
      <c r="E27" s="32">
        <v>0</v>
      </c>
      <c r="F27" s="32">
        <v>0</v>
      </c>
      <c r="G27" s="32">
        <v>58961.51</v>
      </c>
      <c r="H27" s="32">
        <v>95.831699999999998</v>
      </c>
      <c r="I27" s="32">
        <v>0</v>
      </c>
    </row>
    <row r="28" spans="1:9" x14ac:dyDescent="0.25">
      <c r="A28" s="20"/>
      <c r="B28" s="30" t="s">
        <v>205</v>
      </c>
      <c r="C28" s="34" t="s">
        <v>206</v>
      </c>
      <c r="D28" s="32">
        <v>678534.68</v>
      </c>
      <c r="E28" s="32">
        <v>0</v>
      </c>
      <c r="F28" s="32">
        <v>0</v>
      </c>
      <c r="G28" s="32">
        <v>649486.73</v>
      </c>
      <c r="H28" s="32">
        <v>95.718999999999994</v>
      </c>
      <c r="I28" s="32">
        <v>0</v>
      </c>
    </row>
    <row r="29" spans="1:9" x14ac:dyDescent="0.25">
      <c r="A29" s="20"/>
      <c r="B29" s="30" t="s">
        <v>207</v>
      </c>
      <c r="C29" s="31" t="s">
        <v>208</v>
      </c>
      <c r="D29" s="32">
        <v>5018.75</v>
      </c>
      <c r="E29" s="32">
        <v>0</v>
      </c>
      <c r="F29" s="32">
        <v>0</v>
      </c>
      <c r="G29" s="32">
        <v>2835</v>
      </c>
      <c r="H29" s="32">
        <v>56.488100000000003</v>
      </c>
      <c r="I29" s="32">
        <v>0</v>
      </c>
    </row>
    <row r="30" spans="1:9" x14ac:dyDescent="0.25">
      <c r="A30" s="20"/>
      <c r="B30" s="30" t="s">
        <v>209</v>
      </c>
      <c r="C30" s="31" t="s">
        <v>210</v>
      </c>
      <c r="D30" s="32">
        <v>189419.09</v>
      </c>
      <c r="E30" s="32">
        <v>0</v>
      </c>
      <c r="F30" s="32">
        <v>0</v>
      </c>
      <c r="G30" s="32">
        <v>177214.98</v>
      </c>
      <c r="H30" s="32">
        <v>93.557000000000002</v>
      </c>
      <c r="I30" s="32">
        <v>0</v>
      </c>
    </row>
    <row r="31" spans="1:9" x14ac:dyDescent="0.25">
      <c r="A31" s="20"/>
      <c r="B31" s="30" t="s">
        <v>211</v>
      </c>
      <c r="C31" s="31" t="s">
        <v>212</v>
      </c>
      <c r="D31" s="32">
        <v>17909.009999999998</v>
      </c>
      <c r="E31" s="32">
        <v>0</v>
      </c>
      <c r="F31" s="32">
        <v>0</v>
      </c>
      <c r="G31" s="32">
        <v>17905.05</v>
      </c>
      <c r="H31" s="32">
        <v>99.977800000000002</v>
      </c>
      <c r="I31" s="32">
        <v>0</v>
      </c>
    </row>
    <row r="32" spans="1:9" x14ac:dyDescent="0.25">
      <c r="A32" s="20"/>
      <c r="B32" s="30" t="s">
        <v>213</v>
      </c>
      <c r="C32" s="31" t="s">
        <v>214</v>
      </c>
      <c r="D32" s="32">
        <v>6542.5</v>
      </c>
      <c r="E32" s="32">
        <v>0</v>
      </c>
      <c r="F32" s="32">
        <v>0</v>
      </c>
      <c r="G32" s="32">
        <v>7281.44</v>
      </c>
      <c r="H32" s="32">
        <v>111.29440000000001</v>
      </c>
      <c r="I32" s="32">
        <v>0</v>
      </c>
    </row>
    <row r="33" spans="1:9" x14ac:dyDescent="0.25">
      <c r="A33" s="20"/>
      <c r="B33" s="30" t="s">
        <v>215</v>
      </c>
      <c r="C33" s="34" t="s">
        <v>216</v>
      </c>
      <c r="D33" s="32">
        <v>104015</v>
      </c>
      <c r="E33" s="32">
        <v>0</v>
      </c>
      <c r="F33" s="32">
        <v>0</v>
      </c>
      <c r="G33" s="32">
        <v>89826.54</v>
      </c>
      <c r="H33" s="32">
        <v>86.359200000000001</v>
      </c>
      <c r="I33" s="32">
        <v>0</v>
      </c>
    </row>
    <row r="34" spans="1:9" x14ac:dyDescent="0.25">
      <c r="A34" s="20"/>
      <c r="B34" s="30" t="s">
        <v>217</v>
      </c>
      <c r="C34" s="31" t="s">
        <v>218</v>
      </c>
      <c r="D34" s="32">
        <v>59184.42</v>
      </c>
      <c r="E34" s="32">
        <v>0</v>
      </c>
      <c r="F34" s="32">
        <v>0</v>
      </c>
      <c r="G34" s="32">
        <v>69712.789999999994</v>
      </c>
      <c r="H34" s="32">
        <v>117.789</v>
      </c>
      <c r="I34" s="32">
        <v>0</v>
      </c>
    </row>
    <row r="35" spans="1:9" x14ac:dyDescent="0.25">
      <c r="A35" s="20"/>
      <c r="B35" s="30" t="s">
        <v>219</v>
      </c>
      <c r="C35" s="31" t="s">
        <v>220</v>
      </c>
      <c r="D35" s="32">
        <v>117096.22</v>
      </c>
      <c r="E35" s="32">
        <v>0</v>
      </c>
      <c r="F35" s="32">
        <v>0</v>
      </c>
      <c r="G35" s="32">
        <v>103414.51</v>
      </c>
      <c r="H35" s="32">
        <v>88.315799999999996</v>
      </c>
      <c r="I35" s="32">
        <v>0</v>
      </c>
    </row>
    <row r="36" spans="1:9" x14ac:dyDescent="0.25">
      <c r="A36" s="20"/>
      <c r="B36" s="30" t="s">
        <v>221</v>
      </c>
      <c r="C36" s="34" t="s">
        <v>222</v>
      </c>
      <c r="D36" s="32">
        <v>6926.46</v>
      </c>
      <c r="E36" s="32">
        <v>26000</v>
      </c>
      <c r="F36" s="32">
        <v>26000</v>
      </c>
      <c r="G36" s="32">
        <v>1435.94</v>
      </c>
      <c r="H36" s="32">
        <v>20.731199999999998</v>
      </c>
      <c r="I36" s="32">
        <v>5.5228000000000002</v>
      </c>
    </row>
    <row r="37" spans="1:9" x14ac:dyDescent="0.25">
      <c r="A37" s="20"/>
      <c r="B37" s="30" t="s">
        <v>223</v>
      </c>
      <c r="C37" s="34" t="s">
        <v>224</v>
      </c>
      <c r="D37" s="32">
        <v>6926.46</v>
      </c>
      <c r="E37" s="32">
        <v>0</v>
      </c>
      <c r="F37" s="32">
        <v>0</v>
      </c>
      <c r="G37" s="32">
        <v>1435.94</v>
      </c>
      <c r="H37" s="32">
        <v>20.731199999999998</v>
      </c>
      <c r="I37" s="32">
        <v>0</v>
      </c>
    </row>
    <row r="38" spans="1:9" x14ac:dyDescent="0.25">
      <c r="A38" s="20"/>
      <c r="B38" s="30" t="s">
        <v>225</v>
      </c>
      <c r="C38" s="31" t="s">
        <v>226</v>
      </c>
      <c r="D38" s="32">
        <v>254190.03</v>
      </c>
      <c r="E38" s="32">
        <v>460500</v>
      </c>
      <c r="F38" s="32">
        <v>460500</v>
      </c>
      <c r="G38" s="32">
        <v>103835.86</v>
      </c>
      <c r="H38" s="32">
        <v>40.849600000000002</v>
      </c>
      <c r="I38" s="32">
        <v>22.548500000000001</v>
      </c>
    </row>
    <row r="39" spans="1:9" ht="25.5" x14ac:dyDescent="0.25">
      <c r="A39" s="20"/>
      <c r="B39" s="30" t="s">
        <v>227</v>
      </c>
      <c r="C39" s="34" t="s">
        <v>228</v>
      </c>
      <c r="D39" s="32">
        <v>69901.039999999994</v>
      </c>
      <c r="E39" s="32">
        <v>0</v>
      </c>
      <c r="F39" s="32">
        <v>0</v>
      </c>
      <c r="G39" s="32">
        <v>55077.98</v>
      </c>
      <c r="H39" s="32">
        <v>78.794200000000004</v>
      </c>
      <c r="I39" s="32">
        <v>0</v>
      </c>
    </row>
    <row r="40" spans="1:9" x14ac:dyDescent="0.25">
      <c r="A40" s="20"/>
      <c r="B40" s="30" t="s">
        <v>229</v>
      </c>
      <c r="C40" s="31" t="s">
        <v>230</v>
      </c>
      <c r="D40" s="32">
        <v>26355.59</v>
      </c>
      <c r="E40" s="32">
        <v>0</v>
      </c>
      <c r="F40" s="32">
        <v>0</v>
      </c>
      <c r="G40" s="32">
        <v>27035.46</v>
      </c>
      <c r="H40" s="32">
        <v>102.57959999999999</v>
      </c>
      <c r="I40" s="32">
        <v>0</v>
      </c>
    </row>
    <row r="41" spans="1:9" x14ac:dyDescent="0.25">
      <c r="A41" s="20"/>
      <c r="B41" s="30" t="s">
        <v>231</v>
      </c>
      <c r="C41" s="31" t="s">
        <v>232</v>
      </c>
      <c r="D41" s="32">
        <v>154217.95000000001</v>
      </c>
      <c r="E41" s="32">
        <v>0</v>
      </c>
      <c r="F41" s="32">
        <v>0</v>
      </c>
      <c r="G41" s="32">
        <v>15463.17</v>
      </c>
      <c r="H41" s="32">
        <v>10.0268</v>
      </c>
      <c r="I41" s="32">
        <v>0</v>
      </c>
    </row>
    <row r="42" spans="1:9" x14ac:dyDescent="0.25">
      <c r="A42" s="20"/>
      <c r="B42" s="30" t="s">
        <v>233</v>
      </c>
      <c r="C42" s="31" t="s">
        <v>234</v>
      </c>
      <c r="D42" s="32">
        <v>278.45</v>
      </c>
      <c r="E42" s="32">
        <v>0</v>
      </c>
      <c r="F42" s="32">
        <v>0</v>
      </c>
      <c r="G42" s="32">
        <v>168.25</v>
      </c>
      <c r="H42" s="32">
        <v>60.423699999999997</v>
      </c>
      <c r="I42" s="32">
        <v>0</v>
      </c>
    </row>
    <row r="43" spans="1:9" x14ac:dyDescent="0.25">
      <c r="A43" s="20"/>
      <c r="B43" s="30" t="s">
        <v>235</v>
      </c>
      <c r="C43" s="31" t="s">
        <v>226</v>
      </c>
      <c r="D43" s="32">
        <v>3437</v>
      </c>
      <c r="E43" s="32">
        <v>0</v>
      </c>
      <c r="F43" s="32">
        <v>0</v>
      </c>
      <c r="G43" s="32">
        <v>6091</v>
      </c>
      <c r="H43" s="32">
        <v>177.21849999999998</v>
      </c>
      <c r="I43" s="32">
        <v>0</v>
      </c>
    </row>
    <row r="44" spans="1:9" x14ac:dyDescent="0.25">
      <c r="A44" s="33" t="s">
        <v>236</v>
      </c>
      <c r="B44" s="30" t="s">
        <v>237</v>
      </c>
      <c r="C44" s="31" t="s">
        <v>238</v>
      </c>
      <c r="D44" s="32">
        <v>145936.91</v>
      </c>
      <c r="E44" s="32">
        <v>352500</v>
      </c>
      <c r="F44" s="32">
        <v>352500</v>
      </c>
      <c r="G44" s="32">
        <v>92676.57</v>
      </c>
      <c r="H44" s="32">
        <v>63.5045</v>
      </c>
      <c r="I44" s="32">
        <v>26.2912</v>
      </c>
    </row>
    <row r="45" spans="1:9" x14ac:dyDescent="0.25">
      <c r="A45" s="20"/>
      <c r="B45" s="30" t="s">
        <v>239</v>
      </c>
      <c r="C45" s="31" t="s">
        <v>240</v>
      </c>
      <c r="D45" s="32">
        <v>115954.52</v>
      </c>
      <c r="E45" s="32">
        <v>165000</v>
      </c>
      <c r="F45" s="32">
        <v>165000</v>
      </c>
      <c r="G45" s="32">
        <v>55979.14</v>
      </c>
      <c r="H45" s="32">
        <v>48.276800000000001</v>
      </c>
      <c r="I45" s="32">
        <v>33.926700000000004</v>
      </c>
    </row>
    <row r="46" spans="1:9" ht="25.5" x14ac:dyDescent="0.25">
      <c r="A46" s="20"/>
      <c r="B46" s="30" t="s">
        <v>241</v>
      </c>
      <c r="C46" s="34" t="s">
        <v>242</v>
      </c>
      <c r="D46" s="32">
        <v>115954.52</v>
      </c>
      <c r="E46" s="32">
        <v>0</v>
      </c>
      <c r="F46" s="32">
        <v>0</v>
      </c>
      <c r="G46" s="32">
        <v>55979.14</v>
      </c>
      <c r="H46" s="32">
        <v>48.276800000000001</v>
      </c>
      <c r="I46" s="32">
        <v>0</v>
      </c>
    </row>
    <row r="47" spans="1:9" x14ac:dyDescent="0.25">
      <c r="A47" s="20"/>
      <c r="B47" s="30" t="s">
        <v>243</v>
      </c>
      <c r="C47" s="31" t="s">
        <v>244</v>
      </c>
      <c r="D47" s="32">
        <v>29982.39</v>
      </c>
      <c r="E47" s="32">
        <v>187500</v>
      </c>
      <c r="F47" s="32">
        <v>187500</v>
      </c>
      <c r="G47" s="32">
        <v>36697.43</v>
      </c>
      <c r="H47" s="32">
        <v>122.39659999999999</v>
      </c>
      <c r="I47" s="32">
        <v>19.571899999999999</v>
      </c>
    </row>
    <row r="48" spans="1:9" x14ac:dyDescent="0.25">
      <c r="A48" s="20"/>
      <c r="B48" s="30" t="s">
        <v>245</v>
      </c>
      <c r="C48" s="34" t="s">
        <v>246</v>
      </c>
      <c r="D48" s="32">
        <v>17291.27</v>
      </c>
      <c r="E48" s="32">
        <v>0</v>
      </c>
      <c r="F48" s="32">
        <v>0</v>
      </c>
      <c r="G48" s="32">
        <v>27864.99</v>
      </c>
      <c r="H48" s="32">
        <v>161.1506</v>
      </c>
      <c r="I48" s="32">
        <v>0</v>
      </c>
    </row>
    <row r="49" spans="1:9" x14ac:dyDescent="0.25">
      <c r="A49" s="20"/>
      <c r="B49" s="30" t="s">
        <v>247</v>
      </c>
      <c r="C49" s="31" t="s">
        <v>248</v>
      </c>
      <c r="D49" s="32">
        <v>1.07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</row>
    <row r="50" spans="1:9" x14ac:dyDescent="0.25">
      <c r="A50" s="20"/>
      <c r="B50" s="30" t="s">
        <v>249</v>
      </c>
      <c r="C50" s="31" t="s">
        <v>250</v>
      </c>
      <c r="D50" s="32">
        <v>12690.05</v>
      </c>
      <c r="E50" s="32">
        <v>0</v>
      </c>
      <c r="F50" s="32">
        <v>0</v>
      </c>
      <c r="G50" s="32">
        <v>8832.44</v>
      </c>
      <c r="H50" s="32">
        <v>69.601299999999995</v>
      </c>
      <c r="I50" s="32">
        <v>0</v>
      </c>
    </row>
    <row r="51" spans="1:9" x14ac:dyDescent="0.25">
      <c r="A51" s="33" t="s">
        <v>251</v>
      </c>
      <c r="B51" s="30" t="s">
        <v>252</v>
      </c>
      <c r="C51" s="31" t="s">
        <v>253</v>
      </c>
      <c r="D51" s="32">
        <v>32674.84</v>
      </c>
      <c r="E51" s="32">
        <v>657200</v>
      </c>
      <c r="F51" s="32">
        <v>657200</v>
      </c>
      <c r="G51" s="32">
        <v>19498.68</v>
      </c>
      <c r="H51" s="32">
        <v>59.674900000000001</v>
      </c>
      <c r="I51" s="32">
        <v>2.9668999999999999</v>
      </c>
    </row>
    <row r="52" spans="1:9" x14ac:dyDescent="0.25">
      <c r="A52" s="20"/>
      <c r="B52" s="30" t="s">
        <v>254</v>
      </c>
      <c r="C52" s="34" t="s">
        <v>255</v>
      </c>
      <c r="D52" s="32">
        <v>14000</v>
      </c>
      <c r="E52" s="32">
        <v>277200</v>
      </c>
      <c r="F52" s="32">
        <v>277200</v>
      </c>
      <c r="G52" s="32">
        <v>0</v>
      </c>
      <c r="H52" s="32">
        <v>0</v>
      </c>
      <c r="I52" s="32">
        <v>0</v>
      </c>
    </row>
    <row r="53" spans="1:9" x14ac:dyDescent="0.25">
      <c r="A53" s="20"/>
      <c r="B53" s="30" t="s">
        <v>256</v>
      </c>
      <c r="C53" s="34" t="s">
        <v>255</v>
      </c>
      <c r="D53" s="32">
        <v>14000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</row>
    <row r="54" spans="1:9" x14ac:dyDescent="0.25">
      <c r="A54" s="20"/>
      <c r="B54" s="30" t="s">
        <v>257</v>
      </c>
      <c r="C54" s="31" t="s">
        <v>253</v>
      </c>
      <c r="D54" s="32">
        <v>18674.84</v>
      </c>
      <c r="E54" s="32">
        <v>380000</v>
      </c>
      <c r="F54" s="32">
        <v>380000</v>
      </c>
      <c r="G54" s="32">
        <v>19498.68</v>
      </c>
      <c r="H54" s="32">
        <v>104.4114</v>
      </c>
      <c r="I54" s="32">
        <v>5.1311999999999998</v>
      </c>
    </row>
    <row r="55" spans="1:9" x14ac:dyDescent="0.25">
      <c r="A55" s="20"/>
      <c r="B55" s="30" t="s">
        <v>258</v>
      </c>
      <c r="C55" s="34" t="s">
        <v>259</v>
      </c>
      <c r="D55" s="32">
        <v>7786.73</v>
      </c>
      <c r="E55" s="32">
        <v>0</v>
      </c>
      <c r="F55" s="32">
        <v>0</v>
      </c>
      <c r="G55" s="32">
        <v>3816</v>
      </c>
      <c r="H55" s="32">
        <v>49.006400000000006</v>
      </c>
      <c r="I55" s="32">
        <v>0</v>
      </c>
    </row>
    <row r="56" spans="1:9" x14ac:dyDescent="0.25">
      <c r="A56" s="20"/>
      <c r="B56" s="30" t="s">
        <v>260</v>
      </c>
      <c r="C56" s="34" t="s">
        <v>261</v>
      </c>
      <c r="D56" s="32">
        <v>10888.11</v>
      </c>
      <c r="E56" s="32">
        <v>0</v>
      </c>
      <c r="F56" s="32">
        <v>0</v>
      </c>
      <c r="G56" s="32">
        <v>15682.68</v>
      </c>
      <c r="H56" s="32">
        <v>144.03489999999999</v>
      </c>
      <c r="I56" s="32">
        <v>0</v>
      </c>
    </row>
    <row r="57" spans="1:9" x14ac:dyDescent="0.25">
      <c r="A57" s="33" t="s">
        <v>262</v>
      </c>
      <c r="B57" s="30" t="s">
        <v>263</v>
      </c>
      <c r="C57" s="31" t="s">
        <v>264</v>
      </c>
      <c r="D57" s="32">
        <v>67910.11</v>
      </c>
      <c r="E57" s="32">
        <v>429000</v>
      </c>
      <c r="F57" s="32">
        <v>429000</v>
      </c>
      <c r="G57" s="32">
        <v>69178.16</v>
      </c>
      <c r="H57" s="32">
        <v>101.8672</v>
      </c>
      <c r="I57" s="32">
        <v>16.125399999999999</v>
      </c>
    </row>
    <row r="58" spans="1:9" x14ac:dyDescent="0.25">
      <c r="A58" s="20"/>
      <c r="B58" s="30" t="s">
        <v>265</v>
      </c>
      <c r="C58" s="31" t="s">
        <v>266</v>
      </c>
      <c r="D58" s="32">
        <v>67910.11</v>
      </c>
      <c r="E58" s="32">
        <v>429000</v>
      </c>
      <c r="F58" s="32">
        <v>429000</v>
      </c>
      <c r="G58" s="32">
        <v>69178.16</v>
      </c>
      <c r="H58" s="32">
        <v>101.8672</v>
      </c>
      <c r="I58" s="32">
        <v>16.125399999999999</v>
      </c>
    </row>
    <row r="59" spans="1:9" x14ac:dyDescent="0.25">
      <c r="A59" s="20"/>
      <c r="B59" s="30" t="s">
        <v>267</v>
      </c>
      <c r="C59" s="34" t="s">
        <v>268</v>
      </c>
      <c r="D59" s="32">
        <v>67910.11</v>
      </c>
      <c r="E59" s="32">
        <v>0</v>
      </c>
      <c r="F59" s="32">
        <v>0</v>
      </c>
      <c r="G59" s="32">
        <v>69178.16</v>
      </c>
      <c r="H59" s="32">
        <v>101.8672</v>
      </c>
      <c r="I59" s="32">
        <v>0</v>
      </c>
    </row>
    <row r="60" spans="1:9" ht="25.5" x14ac:dyDescent="0.25">
      <c r="A60" s="33" t="s">
        <v>269</v>
      </c>
      <c r="B60" s="30" t="s">
        <v>270</v>
      </c>
      <c r="C60" s="34" t="s">
        <v>271</v>
      </c>
      <c r="D60" s="32">
        <v>254636.42</v>
      </c>
      <c r="E60" s="32">
        <v>807000</v>
      </c>
      <c r="F60" s="32">
        <v>807000</v>
      </c>
      <c r="G60" s="32">
        <v>279926.48</v>
      </c>
      <c r="H60" s="32">
        <v>109.93180000000001</v>
      </c>
      <c r="I60" s="32">
        <v>34.687199999999997</v>
      </c>
    </row>
    <row r="61" spans="1:9" x14ac:dyDescent="0.25">
      <c r="A61" s="20"/>
      <c r="B61" s="30" t="s">
        <v>272</v>
      </c>
      <c r="C61" s="34" t="s">
        <v>273</v>
      </c>
      <c r="D61" s="32">
        <v>254636.42</v>
      </c>
      <c r="E61" s="32">
        <v>807000</v>
      </c>
      <c r="F61" s="32">
        <v>807000</v>
      </c>
      <c r="G61" s="32">
        <v>279926.48</v>
      </c>
      <c r="H61" s="32">
        <v>109.93180000000001</v>
      </c>
      <c r="I61" s="32">
        <v>34.687199999999997</v>
      </c>
    </row>
    <row r="62" spans="1:9" x14ac:dyDescent="0.25">
      <c r="A62" s="20"/>
      <c r="B62" s="30" t="s">
        <v>274</v>
      </c>
      <c r="C62" s="34" t="s">
        <v>275</v>
      </c>
      <c r="D62" s="32">
        <v>152360</v>
      </c>
      <c r="E62" s="32">
        <v>0</v>
      </c>
      <c r="F62" s="32">
        <v>0</v>
      </c>
      <c r="G62" s="32">
        <v>225000</v>
      </c>
      <c r="H62" s="32">
        <v>147.6765</v>
      </c>
      <c r="I62" s="32">
        <v>0</v>
      </c>
    </row>
    <row r="63" spans="1:9" x14ac:dyDescent="0.25">
      <c r="A63" s="20"/>
      <c r="B63" s="30" t="s">
        <v>276</v>
      </c>
      <c r="C63" s="34" t="s">
        <v>277</v>
      </c>
      <c r="D63" s="32">
        <v>102276.42</v>
      </c>
      <c r="E63" s="32">
        <v>0</v>
      </c>
      <c r="F63" s="32">
        <v>0</v>
      </c>
      <c r="G63" s="32">
        <v>54926.48</v>
      </c>
      <c r="H63" s="32">
        <v>53.703900000000004</v>
      </c>
      <c r="I63" s="32">
        <v>0</v>
      </c>
    </row>
    <row r="64" spans="1:9" ht="25.5" x14ac:dyDescent="0.25">
      <c r="A64" s="33" t="s">
        <v>278</v>
      </c>
      <c r="B64" s="30" t="s">
        <v>279</v>
      </c>
      <c r="C64" s="31" t="s">
        <v>280</v>
      </c>
      <c r="D64" s="32">
        <v>917265.12</v>
      </c>
      <c r="E64" s="32">
        <v>2246900</v>
      </c>
      <c r="F64" s="32">
        <v>2246900</v>
      </c>
      <c r="G64" s="32">
        <v>818852.67</v>
      </c>
      <c r="H64" s="32">
        <v>89.271100000000004</v>
      </c>
      <c r="I64" s="32">
        <v>36.443600000000004</v>
      </c>
    </row>
    <row r="65" spans="1:9" x14ac:dyDescent="0.25">
      <c r="A65" s="20"/>
      <c r="B65" s="30" t="s">
        <v>281</v>
      </c>
      <c r="C65" s="31" t="s">
        <v>115</v>
      </c>
      <c r="D65" s="32">
        <v>786944.55</v>
      </c>
      <c r="E65" s="32">
        <v>1776900</v>
      </c>
      <c r="F65" s="32">
        <v>1776900</v>
      </c>
      <c r="G65" s="32">
        <v>731122.82</v>
      </c>
      <c r="H65" s="32">
        <v>92.906499999999994</v>
      </c>
      <c r="I65" s="32">
        <v>41.145900000000005</v>
      </c>
    </row>
    <row r="66" spans="1:9" x14ac:dyDescent="0.25">
      <c r="A66" s="20"/>
      <c r="B66" s="30" t="s">
        <v>282</v>
      </c>
      <c r="C66" s="31" t="s">
        <v>283</v>
      </c>
      <c r="D66" s="32">
        <v>786944.55</v>
      </c>
      <c r="E66" s="32">
        <v>0</v>
      </c>
      <c r="F66" s="32">
        <v>0</v>
      </c>
      <c r="G66" s="32">
        <v>731122.82</v>
      </c>
      <c r="H66" s="32">
        <v>92.906499999999994</v>
      </c>
      <c r="I66" s="32">
        <v>0</v>
      </c>
    </row>
    <row r="67" spans="1:9" x14ac:dyDescent="0.25">
      <c r="A67" s="20"/>
      <c r="B67" s="30" t="s">
        <v>284</v>
      </c>
      <c r="C67" s="31" t="s">
        <v>285</v>
      </c>
      <c r="D67" s="32">
        <v>130320.57</v>
      </c>
      <c r="E67" s="32">
        <v>380000</v>
      </c>
      <c r="F67" s="32">
        <v>380000</v>
      </c>
      <c r="G67" s="32">
        <v>87729.85</v>
      </c>
      <c r="H67" s="32">
        <v>67.318399999999997</v>
      </c>
      <c r="I67" s="32">
        <v>23.086799999999997</v>
      </c>
    </row>
    <row r="68" spans="1:9" x14ac:dyDescent="0.25">
      <c r="A68" s="20"/>
      <c r="B68" s="30" t="s">
        <v>286</v>
      </c>
      <c r="C68" s="34" t="s">
        <v>287</v>
      </c>
      <c r="D68" s="32">
        <v>130320.57</v>
      </c>
      <c r="E68" s="32">
        <v>0</v>
      </c>
      <c r="F68" s="32">
        <v>0</v>
      </c>
      <c r="G68" s="32">
        <v>87729.85</v>
      </c>
      <c r="H68" s="32">
        <v>67.318399999999997</v>
      </c>
      <c r="I68" s="32">
        <v>0</v>
      </c>
    </row>
    <row r="69" spans="1:9" x14ac:dyDescent="0.25">
      <c r="A69" s="20"/>
      <c r="B69" s="30" t="s">
        <v>288</v>
      </c>
      <c r="C69" s="34" t="s">
        <v>289</v>
      </c>
      <c r="D69" s="32">
        <v>0</v>
      </c>
      <c r="E69" s="32">
        <v>75000</v>
      </c>
      <c r="F69" s="32">
        <v>75000</v>
      </c>
      <c r="G69" s="32">
        <v>0</v>
      </c>
      <c r="H69" s="32">
        <v>0</v>
      </c>
      <c r="I69" s="32">
        <v>0</v>
      </c>
    </row>
    <row r="70" spans="1:9" x14ac:dyDescent="0.25">
      <c r="A70" s="20"/>
      <c r="B70" s="30" t="s">
        <v>290</v>
      </c>
      <c r="C70" s="31" t="s">
        <v>291</v>
      </c>
      <c r="D70" s="32">
        <v>0</v>
      </c>
      <c r="E70" s="32">
        <v>15000</v>
      </c>
      <c r="F70" s="32">
        <v>15000</v>
      </c>
      <c r="G70" s="32">
        <v>0</v>
      </c>
      <c r="H70" s="32">
        <v>0</v>
      </c>
      <c r="I70" s="32">
        <v>0</v>
      </c>
    </row>
    <row r="71" spans="1:9" ht="25.5" x14ac:dyDescent="0.25">
      <c r="A71" s="33" t="s">
        <v>292</v>
      </c>
      <c r="B71" s="30" t="s">
        <v>293</v>
      </c>
      <c r="C71" s="34" t="s">
        <v>294</v>
      </c>
      <c r="D71" s="32">
        <v>217705.44</v>
      </c>
      <c r="E71" s="32">
        <v>19505000</v>
      </c>
      <c r="F71" s="32">
        <v>19505000</v>
      </c>
      <c r="G71" s="32">
        <v>317844.77</v>
      </c>
      <c r="H71" s="32">
        <v>145.99760000000001</v>
      </c>
      <c r="I71" s="32">
        <v>1.6294999999999999</v>
      </c>
    </row>
    <row r="72" spans="1:9" x14ac:dyDescent="0.25">
      <c r="A72" s="33" t="s">
        <v>295</v>
      </c>
      <c r="B72" s="30" t="s">
        <v>296</v>
      </c>
      <c r="C72" s="34" t="s">
        <v>297</v>
      </c>
      <c r="D72" s="32">
        <v>43373.5</v>
      </c>
      <c r="E72" s="32">
        <v>500000</v>
      </c>
      <c r="F72" s="32">
        <v>500000</v>
      </c>
      <c r="G72" s="32">
        <v>0</v>
      </c>
      <c r="H72" s="32">
        <v>0</v>
      </c>
      <c r="I72" s="32">
        <v>0</v>
      </c>
    </row>
    <row r="73" spans="1:9" x14ac:dyDescent="0.25">
      <c r="A73" s="20"/>
      <c r="B73" s="30" t="s">
        <v>298</v>
      </c>
      <c r="C73" s="34" t="s">
        <v>299</v>
      </c>
      <c r="D73" s="32">
        <v>43373.5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</row>
    <row r="74" spans="1:9" x14ac:dyDescent="0.25">
      <c r="A74" s="20"/>
      <c r="B74" s="30" t="s">
        <v>300</v>
      </c>
      <c r="C74" s="31" t="s">
        <v>301</v>
      </c>
      <c r="D74" s="32">
        <v>43373.5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</row>
    <row r="75" spans="1:9" x14ac:dyDescent="0.25">
      <c r="A75" s="20"/>
      <c r="B75" s="30" t="s">
        <v>302</v>
      </c>
      <c r="C75" s="31" t="s">
        <v>303</v>
      </c>
      <c r="D75" s="32">
        <v>0</v>
      </c>
      <c r="E75" s="32">
        <v>500000</v>
      </c>
      <c r="F75" s="32">
        <v>500000</v>
      </c>
      <c r="G75" s="32">
        <v>0</v>
      </c>
      <c r="H75" s="32">
        <v>0</v>
      </c>
      <c r="I75" s="32">
        <v>0</v>
      </c>
    </row>
    <row r="76" spans="1:9" ht="25.5" x14ac:dyDescent="0.25">
      <c r="A76" s="33" t="s">
        <v>292</v>
      </c>
      <c r="B76" s="30" t="s">
        <v>304</v>
      </c>
      <c r="C76" s="34" t="s">
        <v>305</v>
      </c>
      <c r="D76" s="32">
        <v>120149.6</v>
      </c>
      <c r="E76" s="32">
        <v>17405000</v>
      </c>
      <c r="F76" s="32">
        <v>17405000</v>
      </c>
      <c r="G76" s="32">
        <v>105746.25</v>
      </c>
      <c r="H76" s="32">
        <v>88.01209999999999</v>
      </c>
      <c r="I76" s="32">
        <v>0.60750000000000004</v>
      </c>
    </row>
    <row r="77" spans="1:9" x14ac:dyDescent="0.25">
      <c r="A77" s="20"/>
      <c r="B77" s="30" t="s">
        <v>306</v>
      </c>
      <c r="C77" s="31" t="s">
        <v>307</v>
      </c>
      <c r="D77" s="32">
        <v>58267.65</v>
      </c>
      <c r="E77" s="32">
        <v>16520000</v>
      </c>
      <c r="F77" s="32">
        <v>16520000</v>
      </c>
      <c r="G77" s="32">
        <v>59083.75</v>
      </c>
      <c r="H77" s="32">
        <v>101.4006</v>
      </c>
      <c r="I77" s="32">
        <v>0.35759999999999997</v>
      </c>
    </row>
    <row r="78" spans="1:9" x14ac:dyDescent="0.25">
      <c r="A78" s="20"/>
      <c r="B78" s="30" t="s">
        <v>308</v>
      </c>
      <c r="C78" s="34" t="s">
        <v>309</v>
      </c>
      <c r="D78" s="32">
        <v>9400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</row>
    <row r="79" spans="1:9" x14ac:dyDescent="0.25">
      <c r="A79" s="35"/>
      <c r="B79" s="36" t="s">
        <v>310</v>
      </c>
      <c r="C79" s="37" t="s">
        <v>311</v>
      </c>
      <c r="D79" s="38">
        <v>48867.65</v>
      </c>
      <c r="E79" s="38">
        <v>0</v>
      </c>
      <c r="F79" s="38">
        <v>0</v>
      </c>
      <c r="G79" s="38">
        <v>59083.75</v>
      </c>
      <c r="H79" s="38">
        <v>120.90559999999999</v>
      </c>
      <c r="I79" s="38">
        <v>0</v>
      </c>
    </row>
    <row r="80" spans="1:9" x14ac:dyDescent="0.25">
      <c r="A80" s="20"/>
      <c r="B80" s="30" t="s">
        <v>312</v>
      </c>
      <c r="C80" s="31" t="s">
        <v>313</v>
      </c>
      <c r="D80" s="32">
        <v>19563.75</v>
      </c>
      <c r="E80" s="32">
        <v>355000</v>
      </c>
      <c r="F80" s="32">
        <v>355000</v>
      </c>
      <c r="G80" s="32">
        <v>5287.5</v>
      </c>
      <c r="H80" s="32">
        <v>27.026999999999997</v>
      </c>
      <c r="I80" s="32">
        <v>1.4894000000000001</v>
      </c>
    </row>
    <row r="81" spans="1:9" x14ac:dyDescent="0.25">
      <c r="A81" s="20"/>
      <c r="B81" s="30" t="s">
        <v>314</v>
      </c>
      <c r="C81" s="31" t="s">
        <v>315</v>
      </c>
      <c r="D81" s="32">
        <v>0</v>
      </c>
      <c r="E81" s="32">
        <v>0</v>
      </c>
      <c r="F81" s="32">
        <v>0</v>
      </c>
      <c r="G81" s="32">
        <v>1912.5</v>
      </c>
      <c r="H81" s="32">
        <v>0</v>
      </c>
      <c r="I81" s="32">
        <v>0</v>
      </c>
    </row>
    <row r="82" spans="1:9" x14ac:dyDescent="0.25">
      <c r="A82" s="20"/>
      <c r="B82" s="30" t="s">
        <v>316</v>
      </c>
      <c r="C82" s="31" t="s">
        <v>317</v>
      </c>
      <c r="D82" s="32">
        <v>16056.25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</row>
    <row r="83" spans="1:9" x14ac:dyDescent="0.25">
      <c r="A83" s="20"/>
      <c r="B83" s="30" t="s">
        <v>318</v>
      </c>
      <c r="C83" s="34" t="s">
        <v>319</v>
      </c>
      <c r="D83" s="32">
        <v>3507.5</v>
      </c>
      <c r="E83" s="32">
        <v>0</v>
      </c>
      <c r="F83" s="32">
        <v>0</v>
      </c>
      <c r="G83" s="32">
        <v>3375</v>
      </c>
      <c r="H83" s="32">
        <v>96.22229999999999</v>
      </c>
      <c r="I83" s="32">
        <v>0</v>
      </c>
    </row>
    <row r="84" spans="1:9" x14ac:dyDescent="0.25">
      <c r="A84" s="20"/>
      <c r="B84" s="30" t="s">
        <v>320</v>
      </c>
      <c r="C84" s="31" t="s">
        <v>321</v>
      </c>
      <c r="D84" s="32">
        <v>42318.2</v>
      </c>
      <c r="E84" s="32">
        <v>530000</v>
      </c>
      <c r="F84" s="32">
        <v>530000</v>
      </c>
      <c r="G84" s="32">
        <v>41375</v>
      </c>
      <c r="H84" s="32">
        <v>97.771100000000004</v>
      </c>
      <c r="I84" s="32">
        <v>7.8065999999999995</v>
      </c>
    </row>
    <row r="85" spans="1:9" x14ac:dyDescent="0.25">
      <c r="A85" s="20"/>
      <c r="B85" s="30" t="s">
        <v>322</v>
      </c>
      <c r="C85" s="31" t="s">
        <v>323</v>
      </c>
      <c r="D85" s="32">
        <v>0</v>
      </c>
      <c r="E85" s="32">
        <v>0</v>
      </c>
      <c r="F85" s="32">
        <v>0</v>
      </c>
      <c r="G85" s="32">
        <v>19375</v>
      </c>
      <c r="H85" s="32">
        <v>0</v>
      </c>
      <c r="I85" s="32">
        <v>0</v>
      </c>
    </row>
    <row r="86" spans="1:9" x14ac:dyDescent="0.25">
      <c r="A86" s="20"/>
      <c r="B86" s="30" t="s">
        <v>324</v>
      </c>
      <c r="C86" s="34" t="s">
        <v>325</v>
      </c>
      <c r="D86" s="32">
        <v>42318.2</v>
      </c>
      <c r="E86" s="32">
        <v>0</v>
      </c>
      <c r="F86" s="32">
        <v>0</v>
      </c>
      <c r="G86" s="32">
        <v>22000</v>
      </c>
      <c r="H86" s="32">
        <v>51.986999999999995</v>
      </c>
      <c r="I86" s="32">
        <v>0</v>
      </c>
    </row>
    <row r="87" spans="1:9" x14ac:dyDescent="0.25">
      <c r="A87" s="33" t="s">
        <v>326</v>
      </c>
      <c r="B87" s="30" t="s">
        <v>327</v>
      </c>
      <c r="C87" s="34" t="s">
        <v>328</v>
      </c>
      <c r="D87" s="32">
        <v>54182.34</v>
      </c>
      <c r="E87" s="32">
        <v>1600000</v>
      </c>
      <c r="F87" s="32">
        <v>1600000</v>
      </c>
      <c r="G87" s="32">
        <v>212098.52</v>
      </c>
      <c r="H87" s="32">
        <v>391.45319999999998</v>
      </c>
      <c r="I87" s="32">
        <v>13.256099999999998</v>
      </c>
    </row>
    <row r="88" spans="1:9" x14ac:dyDescent="0.25">
      <c r="A88" s="20"/>
      <c r="B88" s="30" t="s">
        <v>329</v>
      </c>
      <c r="C88" s="34" t="s">
        <v>330</v>
      </c>
      <c r="D88" s="32">
        <v>54182.34</v>
      </c>
      <c r="E88" s="32">
        <v>1600000</v>
      </c>
      <c r="F88" s="32">
        <v>1600000</v>
      </c>
      <c r="G88" s="32">
        <v>212098.52</v>
      </c>
      <c r="H88" s="32">
        <v>391.45319999999998</v>
      </c>
      <c r="I88" s="32">
        <v>13.256099999999998</v>
      </c>
    </row>
    <row r="89" spans="1:9" x14ac:dyDescent="0.25">
      <c r="A89" s="20"/>
      <c r="B89" s="30" t="s">
        <v>331</v>
      </c>
      <c r="C89" s="34" t="s">
        <v>330</v>
      </c>
      <c r="D89" s="32">
        <v>54182.34</v>
      </c>
      <c r="E89" s="32">
        <v>0</v>
      </c>
      <c r="F89" s="32">
        <v>0</v>
      </c>
      <c r="G89" s="32">
        <v>212098.52</v>
      </c>
      <c r="H89" s="32">
        <v>391.45319999999998</v>
      </c>
      <c r="I89" s="32">
        <v>0</v>
      </c>
    </row>
    <row r="90" spans="1:9" x14ac:dyDescent="0.25">
      <c r="A90" s="33" t="s">
        <v>262</v>
      </c>
      <c r="B90" s="30" t="s">
        <v>332</v>
      </c>
      <c r="C90" s="34" t="s">
        <v>333</v>
      </c>
      <c r="D90" s="32">
        <v>995371.2</v>
      </c>
      <c r="E90" s="32">
        <v>4510000</v>
      </c>
      <c r="F90" s="32">
        <v>4510000</v>
      </c>
      <c r="G90" s="32">
        <v>797303.55</v>
      </c>
      <c r="H90" s="32">
        <v>80.101100000000002</v>
      </c>
      <c r="I90" s="32">
        <v>17.6785</v>
      </c>
    </row>
    <row r="91" spans="1:9" x14ac:dyDescent="0.25">
      <c r="A91" s="33" t="s">
        <v>132</v>
      </c>
      <c r="B91" s="30" t="s">
        <v>334</v>
      </c>
      <c r="C91" s="31" t="s">
        <v>335</v>
      </c>
      <c r="D91" s="32">
        <v>450000</v>
      </c>
      <c r="E91" s="32">
        <v>500000</v>
      </c>
      <c r="F91" s="32">
        <v>500000</v>
      </c>
      <c r="G91" s="32">
        <v>500000</v>
      </c>
      <c r="H91" s="32">
        <v>111.11110000000001</v>
      </c>
      <c r="I91" s="32">
        <v>100</v>
      </c>
    </row>
    <row r="92" spans="1:9" ht="25.5" x14ac:dyDescent="0.25">
      <c r="A92" s="20"/>
      <c r="B92" s="30" t="s">
        <v>336</v>
      </c>
      <c r="C92" s="34" t="s">
        <v>337</v>
      </c>
      <c r="D92" s="32">
        <v>450000</v>
      </c>
      <c r="E92" s="32">
        <v>500000</v>
      </c>
      <c r="F92" s="32">
        <v>500000</v>
      </c>
      <c r="G92" s="32">
        <v>500000</v>
      </c>
      <c r="H92" s="32">
        <v>111.11110000000001</v>
      </c>
      <c r="I92" s="32">
        <v>100</v>
      </c>
    </row>
    <row r="93" spans="1:9" ht="25.5" x14ac:dyDescent="0.25">
      <c r="A93" s="20"/>
      <c r="B93" s="30" t="s">
        <v>338</v>
      </c>
      <c r="C93" s="34" t="s">
        <v>339</v>
      </c>
      <c r="D93" s="32">
        <v>450000</v>
      </c>
      <c r="E93" s="32">
        <v>0</v>
      </c>
      <c r="F93" s="32">
        <v>0</v>
      </c>
      <c r="G93" s="32">
        <v>500000</v>
      </c>
      <c r="H93" s="32">
        <v>111.11110000000001</v>
      </c>
      <c r="I93" s="32">
        <v>0</v>
      </c>
    </row>
    <row r="94" spans="1:9" x14ac:dyDescent="0.25">
      <c r="A94" s="33" t="s">
        <v>262</v>
      </c>
      <c r="B94" s="30" t="s">
        <v>340</v>
      </c>
      <c r="C94" s="34" t="s">
        <v>341</v>
      </c>
      <c r="D94" s="32">
        <v>545371.19999999995</v>
      </c>
      <c r="E94" s="32">
        <v>4010000</v>
      </c>
      <c r="F94" s="32">
        <v>4010000</v>
      </c>
      <c r="G94" s="32">
        <v>297303.55</v>
      </c>
      <c r="H94" s="32">
        <v>54.513900000000007</v>
      </c>
      <c r="I94" s="32">
        <v>7.4139999999999997</v>
      </c>
    </row>
    <row r="95" spans="1:9" ht="25.5" x14ac:dyDescent="0.25">
      <c r="A95" s="20"/>
      <c r="B95" s="30" t="s">
        <v>342</v>
      </c>
      <c r="C95" s="34" t="s">
        <v>343</v>
      </c>
      <c r="D95" s="32">
        <v>545371.19999999995</v>
      </c>
      <c r="E95" s="32">
        <v>4010000</v>
      </c>
      <c r="F95" s="32">
        <v>4010000</v>
      </c>
      <c r="G95" s="32">
        <v>297303.55</v>
      </c>
      <c r="H95" s="32">
        <v>54.513900000000007</v>
      </c>
      <c r="I95" s="32">
        <v>7.4139999999999997</v>
      </c>
    </row>
    <row r="96" spans="1:9" ht="25.5" x14ac:dyDescent="0.25">
      <c r="A96" s="20"/>
      <c r="B96" s="30" t="s">
        <v>344</v>
      </c>
      <c r="C96" s="34" t="s">
        <v>345</v>
      </c>
      <c r="D96" s="32">
        <v>545371.19999999995</v>
      </c>
      <c r="E96" s="32">
        <v>0</v>
      </c>
      <c r="F96" s="32">
        <v>0</v>
      </c>
      <c r="G96" s="32">
        <v>297303.55</v>
      </c>
      <c r="H96" s="32">
        <v>54.513900000000007</v>
      </c>
      <c r="I96" s="3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C24" sqref="C24"/>
    </sheetView>
  </sheetViews>
  <sheetFormatPr defaultRowHeight="15" x14ac:dyDescent="0.25"/>
  <cols>
    <col min="1" max="1" width="7.7109375" style="39" bestFit="1" customWidth="1"/>
    <col min="2" max="2" width="9.42578125" style="39" bestFit="1" customWidth="1"/>
    <col min="3" max="3" width="60.140625" style="39" customWidth="1"/>
    <col min="4" max="4" width="14.5703125" style="39" bestFit="1" customWidth="1"/>
    <col min="5" max="5" width="15.140625" style="39" bestFit="1" customWidth="1"/>
    <col min="6" max="6" width="15" style="39" bestFit="1" customWidth="1"/>
    <col min="7" max="7" width="10.140625" style="39" bestFit="1" customWidth="1"/>
    <col min="8" max="8" width="9.42578125" style="39" customWidth="1"/>
    <col min="9" max="9" width="6.5703125" style="39" bestFit="1" customWidth="1"/>
    <col min="10" max="16384" width="9.140625" style="39"/>
  </cols>
  <sheetData>
    <row r="1" spans="1:9" x14ac:dyDescent="0.25">
      <c r="A1" s="114" t="s">
        <v>346</v>
      </c>
      <c r="B1" s="114"/>
      <c r="C1" s="114"/>
      <c r="D1" s="114"/>
      <c r="E1" s="114"/>
      <c r="F1" s="114"/>
      <c r="G1" s="114"/>
      <c r="H1" s="114"/>
      <c r="I1" s="114"/>
    </row>
    <row r="2" spans="1:9" x14ac:dyDescent="0.25">
      <c r="A2" s="115" t="s">
        <v>347</v>
      </c>
      <c r="B2" s="115"/>
      <c r="C2" s="115"/>
      <c r="D2" s="115"/>
      <c r="E2" s="115"/>
      <c r="F2" s="115"/>
      <c r="G2" s="115"/>
      <c r="H2" s="115"/>
      <c r="I2" s="115"/>
    </row>
    <row r="3" spans="1:9" ht="25.5" x14ac:dyDescent="0.25">
      <c r="A3" s="40" t="s">
        <v>24</v>
      </c>
      <c r="B3" s="40" t="s">
        <v>25</v>
      </c>
      <c r="C3" s="40" t="s">
        <v>26</v>
      </c>
      <c r="D3" s="41" t="s">
        <v>0</v>
      </c>
      <c r="E3" s="42" t="s">
        <v>1</v>
      </c>
      <c r="F3" s="42" t="s">
        <v>2</v>
      </c>
      <c r="G3" s="42" t="s">
        <v>3</v>
      </c>
      <c r="H3" s="43" t="s">
        <v>4</v>
      </c>
      <c r="I3" s="43" t="s">
        <v>5</v>
      </c>
    </row>
    <row r="4" spans="1:9" ht="25.5" x14ac:dyDescent="0.25">
      <c r="A4" s="35"/>
      <c r="B4" s="35"/>
      <c r="C4" s="35"/>
      <c r="D4" s="44" t="s">
        <v>6</v>
      </c>
      <c r="E4" s="44" t="s">
        <v>7</v>
      </c>
      <c r="F4" s="44" t="s">
        <v>8</v>
      </c>
      <c r="G4" s="44" t="s">
        <v>27</v>
      </c>
      <c r="H4" s="43" t="s">
        <v>28</v>
      </c>
      <c r="I4" s="43" t="s">
        <v>29</v>
      </c>
    </row>
    <row r="5" spans="1:9" x14ac:dyDescent="0.25">
      <c r="A5" s="45" t="s">
        <v>132</v>
      </c>
      <c r="B5" s="46" t="s">
        <v>332</v>
      </c>
      <c r="C5" s="47" t="s">
        <v>333</v>
      </c>
      <c r="D5" s="48">
        <v>995371.2</v>
      </c>
      <c r="E5" s="48">
        <v>4510000</v>
      </c>
      <c r="F5" s="48">
        <v>4510000</v>
      </c>
      <c r="G5" s="48">
        <v>797303.55</v>
      </c>
      <c r="H5" s="48">
        <v>80.101100000000002</v>
      </c>
      <c r="I5" s="48">
        <v>17.6785</v>
      </c>
    </row>
    <row r="6" spans="1:9" x14ac:dyDescent="0.25">
      <c r="A6" s="45" t="s">
        <v>132</v>
      </c>
      <c r="B6" s="46" t="s">
        <v>334</v>
      </c>
      <c r="C6" s="47" t="s">
        <v>335</v>
      </c>
      <c r="D6" s="48">
        <v>450000</v>
      </c>
      <c r="E6" s="48">
        <v>500000</v>
      </c>
      <c r="F6" s="48">
        <v>500000</v>
      </c>
      <c r="G6" s="48">
        <v>500000</v>
      </c>
      <c r="H6" s="48">
        <v>111.11110000000001</v>
      </c>
      <c r="I6" s="48">
        <v>100</v>
      </c>
    </row>
    <row r="7" spans="1:9" ht="25.5" x14ac:dyDescent="0.25">
      <c r="A7" s="35"/>
      <c r="B7" s="46" t="s">
        <v>336</v>
      </c>
      <c r="C7" s="47" t="s">
        <v>337</v>
      </c>
      <c r="D7" s="48">
        <v>450000</v>
      </c>
      <c r="E7" s="48">
        <v>500000</v>
      </c>
      <c r="F7" s="48">
        <v>500000</v>
      </c>
      <c r="G7" s="48">
        <v>500000</v>
      </c>
      <c r="H7" s="48">
        <v>111.11110000000001</v>
      </c>
      <c r="I7" s="48">
        <v>100</v>
      </c>
    </row>
    <row r="8" spans="1:9" ht="25.5" x14ac:dyDescent="0.25">
      <c r="A8" s="35"/>
      <c r="B8" s="46" t="s">
        <v>338</v>
      </c>
      <c r="C8" s="47" t="s">
        <v>339</v>
      </c>
      <c r="D8" s="48">
        <v>450000</v>
      </c>
      <c r="E8" s="48">
        <v>0</v>
      </c>
      <c r="F8" s="48">
        <v>0</v>
      </c>
      <c r="G8" s="48">
        <v>500000</v>
      </c>
      <c r="H8" s="48">
        <v>111.11110000000001</v>
      </c>
      <c r="I8" s="48">
        <v>0</v>
      </c>
    </row>
    <row r="9" spans="1:9" x14ac:dyDescent="0.25">
      <c r="A9" s="45" t="s">
        <v>132</v>
      </c>
      <c r="B9" s="46" t="s">
        <v>340</v>
      </c>
      <c r="C9" s="47" t="s">
        <v>341</v>
      </c>
      <c r="D9" s="48">
        <v>545371.19999999995</v>
      </c>
      <c r="E9" s="48">
        <v>4010000</v>
      </c>
      <c r="F9" s="48">
        <v>4010000</v>
      </c>
      <c r="G9" s="48">
        <v>297303.55</v>
      </c>
      <c r="H9" s="48">
        <v>54.513900000000007</v>
      </c>
      <c r="I9" s="48">
        <v>7.4139999999999997</v>
      </c>
    </row>
    <row r="10" spans="1:9" ht="25.5" x14ac:dyDescent="0.25">
      <c r="A10" s="35"/>
      <c r="B10" s="46" t="s">
        <v>342</v>
      </c>
      <c r="C10" s="47" t="s">
        <v>343</v>
      </c>
      <c r="D10" s="48">
        <v>545371.19999999995</v>
      </c>
      <c r="E10" s="48">
        <v>4010000</v>
      </c>
      <c r="F10" s="48">
        <v>4010000</v>
      </c>
      <c r="G10" s="48">
        <v>297303.55</v>
      </c>
      <c r="H10" s="48">
        <v>54.513900000000007</v>
      </c>
      <c r="I10" s="48">
        <v>7.4139999999999997</v>
      </c>
    </row>
    <row r="11" spans="1:9" ht="25.5" x14ac:dyDescent="0.25">
      <c r="A11" s="35"/>
      <c r="B11" s="46" t="s">
        <v>344</v>
      </c>
      <c r="C11" s="47" t="s">
        <v>345</v>
      </c>
      <c r="D11" s="48">
        <v>545371.19999999995</v>
      </c>
      <c r="E11" s="48">
        <v>0</v>
      </c>
      <c r="F11" s="48">
        <v>0</v>
      </c>
      <c r="G11" s="48">
        <v>297303.55</v>
      </c>
      <c r="H11" s="48">
        <v>54.513900000000007</v>
      </c>
      <c r="I11" s="48">
        <v>0</v>
      </c>
    </row>
    <row r="12" spans="1:9" x14ac:dyDescent="0.25">
      <c r="A12" s="45" t="s">
        <v>134</v>
      </c>
      <c r="B12" s="46" t="s">
        <v>132</v>
      </c>
      <c r="C12" s="47" t="s">
        <v>348</v>
      </c>
      <c r="D12" s="48">
        <v>59594.25</v>
      </c>
      <c r="E12" s="48">
        <v>15770000</v>
      </c>
      <c r="F12" s="48">
        <v>15770000</v>
      </c>
      <c r="G12" s="48">
        <v>427313.33</v>
      </c>
      <c r="H12" s="48">
        <v>717.03779999999995</v>
      </c>
      <c r="I12" s="48">
        <v>2.7096</v>
      </c>
    </row>
    <row r="13" spans="1:9" x14ac:dyDescent="0.25">
      <c r="A13" s="45" t="s">
        <v>132</v>
      </c>
      <c r="B13" s="46" t="s">
        <v>134</v>
      </c>
      <c r="C13" s="47" t="s">
        <v>349</v>
      </c>
      <c r="D13" s="48">
        <v>59594.25</v>
      </c>
      <c r="E13" s="48">
        <v>500000</v>
      </c>
      <c r="F13" s="48">
        <v>500000</v>
      </c>
      <c r="G13" s="48">
        <v>0</v>
      </c>
      <c r="H13" s="48">
        <v>0</v>
      </c>
      <c r="I13" s="48">
        <v>0</v>
      </c>
    </row>
    <row r="14" spans="1:9" ht="25.5" x14ac:dyDescent="0.25">
      <c r="A14" s="35"/>
      <c r="B14" s="46" t="s">
        <v>136</v>
      </c>
      <c r="C14" s="47" t="s">
        <v>350</v>
      </c>
      <c r="D14" s="48">
        <v>59594.25</v>
      </c>
      <c r="E14" s="48">
        <v>500000</v>
      </c>
      <c r="F14" s="48">
        <v>500000</v>
      </c>
      <c r="G14" s="48">
        <v>0</v>
      </c>
      <c r="H14" s="48">
        <v>0</v>
      </c>
      <c r="I14" s="48">
        <v>0</v>
      </c>
    </row>
    <row r="15" spans="1:9" x14ac:dyDescent="0.25">
      <c r="A15" s="35"/>
      <c r="B15" s="46" t="s">
        <v>138</v>
      </c>
      <c r="C15" s="47" t="s">
        <v>351</v>
      </c>
      <c r="D15" s="48">
        <v>59594.25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</row>
    <row r="16" spans="1:9" x14ac:dyDescent="0.25">
      <c r="A16" s="45" t="s">
        <v>132</v>
      </c>
      <c r="B16" s="46" t="s">
        <v>140</v>
      </c>
      <c r="C16" s="47" t="s">
        <v>352</v>
      </c>
      <c r="D16" s="48">
        <v>0</v>
      </c>
      <c r="E16" s="48">
        <v>2000000</v>
      </c>
      <c r="F16" s="48">
        <v>2000000</v>
      </c>
      <c r="G16" s="48">
        <v>0</v>
      </c>
      <c r="H16" s="48">
        <v>0</v>
      </c>
      <c r="I16" s="48">
        <v>0</v>
      </c>
    </row>
    <row r="17" spans="1:9" ht="25.5" x14ac:dyDescent="0.25">
      <c r="A17" s="35"/>
      <c r="B17" s="46" t="s">
        <v>142</v>
      </c>
      <c r="C17" s="47" t="s">
        <v>353</v>
      </c>
      <c r="D17" s="48">
        <v>0</v>
      </c>
      <c r="E17" s="48">
        <v>2000000</v>
      </c>
      <c r="F17" s="48">
        <v>2000000</v>
      </c>
      <c r="G17" s="48">
        <v>0</v>
      </c>
      <c r="H17" s="48">
        <v>0</v>
      </c>
      <c r="I17" s="48">
        <v>0</v>
      </c>
    </row>
    <row r="18" spans="1:9" x14ac:dyDescent="0.25">
      <c r="A18" s="45" t="s">
        <v>134</v>
      </c>
      <c r="B18" s="46" t="s">
        <v>143</v>
      </c>
      <c r="C18" s="45" t="s">
        <v>144</v>
      </c>
      <c r="D18" s="48">
        <v>0</v>
      </c>
      <c r="E18" s="48">
        <v>13270000</v>
      </c>
      <c r="F18" s="48">
        <v>13270000</v>
      </c>
      <c r="G18" s="48">
        <v>427313.33</v>
      </c>
      <c r="H18" s="48">
        <v>0</v>
      </c>
      <c r="I18" s="48">
        <v>3.2201</v>
      </c>
    </row>
    <row r="19" spans="1:9" ht="25.5" x14ac:dyDescent="0.25">
      <c r="A19" s="35"/>
      <c r="B19" s="46" t="s">
        <v>145</v>
      </c>
      <c r="C19" s="47" t="s">
        <v>354</v>
      </c>
      <c r="D19" s="48">
        <v>0</v>
      </c>
      <c r="E19" s="48">
        <v>7270000</v>
      </c>
      <c r="F19" s="48">
        <v>7270000</v>
      </c>
      <c r="G19" s="48">
        <v>0</v>
      </c>
      <c r="H19" s="48">
        <v>0</v>
      </c>
      <c r="I19" s="48">
        <v>0</v>
      </c>
    </row>
    <row r="20" spans="1:9" ht="25.5" x14ac:dyDescent="0.25">
      <c r="A20" s="35"/>
      <c r="B20" s="46" t="s">
        <v>147</v>
      </c>
      <c r="C20" s="47" t="s">
        <v>355</v>
      </c>
      <c r="D20" s="48">
        <v>0</v>
      </c>
      <c r="E20" s="48">
        <v>6000000</v>
      </c>
      <c r="F20" s="48">
        <v>6000000</v>
      </c>
      <c r="G20" s="48">
        <v>427313.33</v>
      </c>
      <c r="H20" s="48">
        <v>0</v>
      </c>
      <c r="I20" s="48">
        <v>7.1217999999999995</v>
      </c>
    </row>
    <row r="21" spans="1:9" ht="25.5" x14ac:dyDescent="0.25">
      <c r="A21" s="35"/>
      <c r="B21" s="46" t="s">
        <v>148</v>
      </c>
      <c r="C21" s="47" t="s">
        <v>356</v>
      </c>
      <c r="D21" s="48">
        <v>0</v>
      </c>
      <c r="E21" s="48">
        <v>0</v>
      </c>
      <c r="F21" s="48">
        <v>0</v>
      </c>
      <c r="G21" s="48">
        <v>427313.33</v>
      </c>
      <c r="H21" s="48">
        <v>0</v>
      </c>
      <c r="I21" s="48">
        <v>0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G10" sqref="G10"/>
    </sheetView>
  </sheetViews>
  <sheetFormatPr defaultRowHeight="15" x14ac:dyDescent="0.25"/>
  <cols>
    <col min="1" max="1" width="9.140625" style="39"/>
    <col min="2" max="2" width="7.7109375" style="39" bestFit="1" customWidth="1"/>
    <col min="3" max="3" width="9.42578125" style="39" bestFit="1" customWidth="1"/>
    <col min="4" max="4" width="33.5703125" style="39" bestFit="1" customWidth="1"/>
    <col min="5" max="5" width="14.5703125" style="39" bestFit="1" customWidth="1"/>
    <col min="6" max="8" width="11.7109375" style="39" bestFit="1" customWidth="1"/>
    <col min="9" max="9" width="9.28515625" style="39" bestFit="1" customWidth="1"/>
    <col min="10" max="10" width="6.5703125" style="39" bestFit="1" customWidth="1"/>
    <col min="11" max="16384" width="9.140625" style="39"/>
  </cols>
  <sheetData>
    <row r="1" spans="1:10" x14ac:dyDescent="0.25">
      <c r="A1" s="116" t="s">
        <v>357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x14ac:dyDescent="0.25">
      <c r="A2" s="35"/>
      <c r="B2" s="35"/>
      <c r="C2" s="117" t="s">
        <v>23</v>
      </c>
      <c r="D2" s="117"/>
      <c r="E2" s="35"/>
      <c r="F2" s="49">
        <v>1121080.81</v>
      </c>
      <c r="G2" s="49">
        <v>1121080.81</v>
      </c>
      <c r="H2" s="49">
        <v>1121080.81</v>
      </c>
      <c r="I2" s="35"/>
      <c r="J2" s="50">
        <v>100</v>
      </c>
    </row>
    <row r="3" spans="1:10" ht="25.5" x14ac:dyDescent="0.25">
      <c r="A3" s="35"/>
      <c r="B3" s="51" t="s">
        <v>24</v>
      </c>
      <c r="C3" s="51" t="s">
        <v>25</v>
      </c>
      <c r="D3" s="51" t="s">
        <v>26</v>
      </c>
      <c r="E3" s="52" t="s">
        <v>0</v>
      </c>
      <c r="F3" s="53" t="s">
        <v>1</v>
      </c>
      <c r="G3" s="53" t="s">
        <v>2</v>
      </c>
      <c r="H3" s="53" t="s">
        <v>3</v>
      </c>
      <c r="I3" s="54" t="s">
        <v>4</v>
      </c>
      <c r="J3" s="53" t="s">
        <v>5</v>
      </c>
    </row>
    <row r="4" spans="1:10" s="58" customFormat="1" x14ac:dyDescent="0.25">
      <c r="A4" s="56"/>
      <c r="B4" s="56"/>
      <c r="C4" s="56"/>
      <c r="D4" s="56"/>
      <c r="E4" s="57" t="s">
        <v>6</v>
      </c>
      <c r="F4" s="57" t="s">
        <v>7</v>
      </c>
      <c r="G4" s="57" t="s">
        <v>8</v>
      </c>
      <c r="H4" s="57" t="s">
        <v>27</v>
      </c>
      <c r="I4" s="57" t="s">
        <v>28</v>
      </c>
      <c r="J4" s="57" t="s">
        <v>29</v>
      </c>
    </row>
    <row r="5" spans="1:10" x14ac:dyDescent="0.25">
      <c r="A5" s="35"/>
      <c r="B5" s="35"/>
      <c r="C5" s="36" t="s">
        <v>150</v>
      </c>
      <c r="D5" s="55" t="s">
        <v>358</v>
      </c>
      <c r="E5" s="35"/>
      <c r="F5" s="38">
        <v>1121080.81</v>
      </c>
      <c r="G5" s="38">
        <v>1121080.81</v>
      </c>
      <c r="H5" s="38">
        <v>1121080.81</v>
      </c>
      <c r="I5" s="35"/>
      <c r="J5" s="38">
        <v>100</v>
      </c>
    </row>
  </sheetData>
  <mergeCells count="2">
    <mergeCell ref="A1:J1"/>
    <mergeCell ref="C2:D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5" sqref="G5"/>
    </sheetView>
  </sheetViews>
  <sheetFormatPr defaultRowHeight="15" x14ac:dyDescent="0.25"/>
  <cols>
    <col min="1" max="2" width="9.140625" style="67"/>
    <col min="3" max="3" width="34.42578125" style="67" customWidth="1"/>
    <col min="4" max="4" width="15.140625" style="39" bestFit="1" customWidth="1"/>
    <col min="5" max="5" width="15" style="39" bestFit="1" customWidth="1"/>
    <col min="6" max="6" width="11.7109375" style="39" bestFit="1" customWidth="1"/>
    <col min="7" max="7" width="6.42578125" style="39" bestFit="1" customWidth="1"/>
    <col min="8" max="16384" width="9.140625" style="39"/>
  </cols>
  <sheetData>
    <row r="1" spans="1:7" x14ac:dyDescent="0.25">
      <c r="A1" s="120" t="s">
        <v>359</v>
      </c>
      <c r="B1" s="120"/>
      <c r="C1" s="120"/>
      <c r="D1" s="120"/>
      <c r="E1" s="120"/>
      <c r="F1" s="120"/>
      <c r="G1" s="120"/>
    </row>
    <row r="2" spans="1:7" x14ac:dyDescent="0.25">
      <c r="A2" s="66"/>
      <c r="B2" s="121" t="s">
        <v>347</v>
      </c>
      <c r="C2" s="121"/>
      <c r="D2" s="121"/>
      <c r="E2" s="121"/>
      <c r="F2" s="121"/>
      <c r="G2" s="121"/>
    </row>
    <row r="3" spans="1:7" x14ac:dyDescent="0.25">
      <c r="A3" s="66"/>
      <c r="B3" s="66"/>
      <c r="C3" s="66"/>
      <c r="D3" s="61" t="s">
        <v>1</v>
      </c>
      <c r="E3" s="62" t="s">
        <v>2</v>
      </c>
      <c r="F3" s="62" t="s">
        <v>3</v>
      </c>
      <c r="G3" s="62" t="s">
        <v>5</v>
      </c>
    </row>
    <row r="4" spans="1:7" s="70" customFormat="1" x14ac:dyDescent="0.25">
      <c r="A4" s="68"/>
      <c r="B4" s="68"/>
      <c r="C4" s="68"/>
      <c r="D4" s="68" t="s">
        <v>6</v>
      </c>
      <c r="E4" s="69" t="s">
        <v>7</v>
      </c>
      <c r="F4" s="69" t="s">
        <v>8</v>
      </c>
      <c r="G4" s="69" t="s">
        <v>367</v>
      </c>
    </row>
    <row r="5" spans="1:7" x14ac:dyDescent="0.25">
      <c r="A5" s="122" t="s">
        <v>361</v>
      </c>
      <c r="B5" s="122"/>
      <c r="C5" s="122"/>
      <c r="D5" s="63">
        <v>4624000</v>
      </c>
      <c r="E5" s="63">
        <v>4624000</v>
      </c>
      <c r="F5" s="63">
        <v>416197.7</v>
      </c>
      <c r="G5" s="63">
        <v>9.0008153114186857</v>
      </c>
    </row>
    <row r="6" spans="1:7" x14ac:dyDescent="0.25">
      <c r="A6" s="123" t="s">
        <v>362</v>
      </c>
      <c r="B6" s="123"/>
      <c r="C6" s="123"/>
      <c r="D6" s="64">
        <v>4624000</v>
      </c>
      <c r="E6" s="64">
        <v>4624000</v>
      </c>
      <c r="F6" s="64">
        <v>416197.7</v>
      </c>
      <c r="G6" s="64">
        <v>9.0008153114186857</v>
      </c>
    </row>
    <row r="7" spans="1:7" x14ac:dyDescent="0.25">
      <c r="A7" s="122" t="s">
        <v>363</v>
      </c>
      <c r="B7" s="122"/>
      <c r="C7" s="122"/>
      <c r="D7" s="63">
        <v>38458900</v>
      </c>
      <c r="E7" s="63">
        <v>38458900</v>
      </c>
      <c r="F7" s="63">
        <v>6380472.9800000004</v>
      </c>
      <c r="G7" s="63">
        <v>16.590367847234319</v>
      </c>
    </row>
    <row r="8" spans="1:7" x14ac:dyDescent="0.25">
      <c r="A8" s="123" t="s">
        <v>364</v>
      </c>
      <c r="B8" s="123"/>
      <c r="C8" s="123"/>
      <c r="D8" s="64">
        <v>38458900</v>
      </c>
      <c r="E8" s="64">
        <v>38458900</v>
      </c>
      <c r="F8" s="64">
        <v>6380472.9800000004</v>
      </c>
      <c r="G8" s="64">
        <v>16.590367847234319</v>
      </c>
    </row>
    <row r="9" spans="1:7" x14ac:dyDescent="0.25">
      <c r="A9" s="118" t="s">
        <v>365</v>
      </c>
      <c r="B9" s="118"/>
      <c r="C9" s="118"/>
      <c r="D9" s="65">
        <v>4621500</v>
      </c>
      <c r="E9" s="65">
        <v>4621500</v>
      </c>
      <c r="F9" s="65">
        <v>1999733.8</v>
      </c>
      <c r="G9" s="65">
        <v>43.270232608460454</v>
      </c>
    </row>
    <row r="10" spans="1:7" x14ac:dyDescent="0.25">
      <c r="A10" s="66"/>
      <c r="B10" s="66"/>
      <c r="C10" s="119" t="s">
        <v>366</v>
      </c>
      <c r="D10" s="65">
        <v>43082900</v>
      </c>
      <c r="E10" s="65">
        <v>43082900</v>
      </c>
      <c r="F10" s="65">
        <v>6796670.6799999997</v>
      </c>
      <c r="G10" s="65">
        <v>15.775796615362475</v>
      </c>
    </row>
    <row r="11" spans="1:7" x14ac:dyDescent="0.25">
      <c r="A11" s="66"/>
      <c r="B11" s="66"/>
      <c r="C11" s="119"/>
      <c r="D11" s="59"/>
      <c r="E11" s="59"/>
      <c r="F11" s="59"/>
      <c r="G11" s="59"/>
    </row>
  </sheetData>
  <mergeCells count="8">
    <mergeCell ref="A9:C9"/>
    <mergeCell ref="C10:C11"/>
    <mergeCell ref="A1:G1"/>
    <mergeCell ref="B2:G2"/>
    <mergeCell ref="A5:C5"/>
    <mergeCell ref="A6:C6"/>
    <mergeCell ref="A7:C7"/>
    <mergeCell ref="A8:C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3"/>
  <sheetViews>
    <sheetView tabSelected="1" workbookViewId="0">
      <selection activeCell="D11" sqref="D11"/>
    </sheetView>
  </sheetViews>
  <sheetFormatPr defaultRowHeight="15" x14ac:dyDescent="0.25"/>
  <cols>
    <col min="1" max="1" width="7.5703125" bestFit="1" customWidth="1"/>
    <col min="4" max="4" width="17" bestFit="1" customWidth="1"/>
    <col min="5" max="5" width="53" bestFit="1" customWidth="1"/>
    <col min="6" max="6" width="14.85546875" bestFit="1" customWidth="1"/>
    <col min="7" max="7" width="15.140625" bestFit="1" customWidth="1"/>
    <col min="8" max="8" width="15" bestFit="1" customWidth="1"/>
    <col min="9" max="9" width="12.28515625" bestFit="1" customWidth="1"/>
    <col min="10" max="10" width="6.5703125" bestFit="1" customWidth="1"/>
  </cols>
  <sheetData>
    <row r="1" spans="1:10" x14ac:dyDescent="0.25">
      <c r="A1" s="59"/>
      <c r="B1" s="120" t="s">
        <v>368</v>
      </c>
      <c r="C1" s="120"/>
      <c r="D1" s="120"/>
      <c r="E1" s="120"/>
      <c r="F1" s="120"/>
      <c r="G1" s="120"/>
      <c r="H1" s="120"/>
      <c r="I1" s="120"/>
      <c r="J1" s="120"/>
    </row>
    <row r="2" spans="1:10" x14ac:dyDescent="0.25">
      <c r="A2" s="59"/>
      <c r="B2" s="121" t="s">
        <v>347</v>
      </c>
      <c r="C2" s="121"/>
      <c r="D2" s="121"/>
      <c r="E2" s="121"/>
      <c r="F2" s="121"/>
      <c r="G2" s="121"/>
      <c r="H2" s="121"/>
      <c r="I2" s="121"/>
      <c r="J2" s="121"/>
    </row>
    <row r="3" spans="1:10" x14ac:dyDescent="0.25">
      <c r="A3" s="59"/>
      <c r="B3" s="59"/>
      <c r="C3" s="59"/>
      <c r="D3" s="59"/>
      <c r="E3" s="77" t="s">
        <v>369</v>
      </c>
      <c r="F3" s="77"/>
      <c r="G3" s="65">
        <v>43082900</v>
      </c>
      <c r="H3" s="65">
        <v>43082900</v>
      </c>
      <c r="I3" s="65">
        <v>6796670.6799999997</v>
      </c>
      <c r="J3" s="65">
        <v>15.775796615362475</v>
      </c>
    </row>
    <row r="4" spans="1:10" ht="15" customHeight="1" x14ac:dyDescent="0.25">
      <c r="A4" s="59"/>
      <c r="B4" s="129" t="s">
        <v>370</v>
      </c>
      <c r="C4" s="129"/>
      <c r="D4" s="78" t="s">
        <v>25</v>
      </c>
      <c r="E4" s="78" t="s">
        <v>153</v>
      </c>
      <c r="F4" s="61" t="s">
        <v>371</v>
      </c>
      <c r="G4" s="61" t="s">
        <v>1</v>
      </c>
      <c r="H4" s="61" t="s">
        <v>2</v>
      </c>
      <c r="I4" s="61" t="s">
        <v>3</v>
      </c>
      <c r="J4" s="62" t="s">
        <v>5</v>
      </c>
    </row>
    <row r="5" spans="1:10" s="100" customFormat="1" ht="15" customHeight="1" x14ac:dyDescent="0.25">
      <c r="A5" s="60"/>
      <c r="B5" s="60"/>
      <c r="C5" s="60"/>
      <c r="D5" s="60"/>
      <c r="E5" s="60"/>
      <c r="F5" s="60"/>
      <c r="G5" s="99" t="s">
        <v>6</v>
      </c>
      <c r="H5" s="99" t="s">
        <v>7</v>
      </c>
      <c r="I5" s="99" t="s">
        <v>616</v>
      </c>
      <c r="J5" s="99" t="s">
        <v>360</v>
      </c>
    </row>
    <row r="6" spans="1:10" ht="15" customHeight="1" x14ac:dyDescent="0.25">
      <c r="A6" s="130" t="s">
        <v>361</v>
      </c>
      <c r="B6" s="130"/>
      <c r="C6" s="130"/>
      <c r="D6" s="130"/>
      <c r="E6" s="130"/>
      <c r="F6" s="130"/>
      <c r="G6" s="79">
        <v>4624000</v>
      </c>
      <c r="H6" s="79">
        <v>4624000</v>
      </c>
      <c r="I6" s="79">
        <v>416197.7</v>
      </c>
      <c r="J6" s="79">
        <v>9.0008153114186857</v>
      </c>
    </row>
    <row r="7" spans="1:10" ht="15" customHeight="1" x14ac:dyDescent="0.25">
      <c r="A7" s="131" t="s">
        <v>362</v>
      </c>
      <c r="B7" s="131"/>
      <c r="C7" s="131"/>
      <c r="D7" s="131"/>
      <c r="E7" s="131"/>
      <c r="F7" s="131"/>
      <c r="G7" s="80">
        <v>4624000</v>
      </c>
      <c r="H7" s="80">
        <v>4624000</v>
      </c>
      <c r="I7" s="80">
        <v>416197.7</v>
      </c>
      <c r="J7" s="80">
        <v>9.0008153114186857</v>
      </c>
    </row>
    <row r="8" spans="1:10" x14ac:dyDescent="0.25">
      <c r="A8" s="83"/>
      <c r="B8" s="82"/>
      <c r="C8" s="82"/>
      <c r="D8" s="83" t="s">
        <v>372</v>
      </c>
      <c r="E8" s="128" t="s">
        <v>373</v>
      </c>
      <c r="F8" s="128"/>
      <c r="G8" s="84">
        <v>519000</v>
      </c>
      <c r="H8" s="84">
        <v>519000</v>
      </c>
      <c r="I8" s="84">
        <v>101930.477</v>
      </c>
      <c r="J8" s="84"/>
    </row>
    <row r="9" spans="1:10" x14ac:dyDescent="0.25">
      <c r="A9" s="83"/>
      <c r="B9" s="82"/>
      <c r="C9" s="82"/>
      <c r="D9" s="83" t="s">
        <v>372</v>
      </c>
      <c r="E9" s="128" t="s">
        <v>374</v>
      </c>
      <c r="F9" s="128"/>
      <c r="G9" s="84">
        <v>65000</v>
      </c>
      <c r="H9" s="84">
        <v>65000</v>
      </c>
      <c r="I9" s="84">
        <v>16963.38</v>
      </c>
      <c r="J9" s="84"/>
    </row>
    <row r="10" spans="1:10" x14ac:dyDescent="0.25">
      <c r="A10" s="83"/>
      <c r="B10" s="82"/>
      <c r="C10" s="82"/>
      <c r="D10" s="83" t="s">
        <v>372</v>
      </c>
      <c r="E10" s="128" t="s">
        <v>375</v>
      </c>
      <c r="F10" s="128"/>
      <c r="G10" s="84">
        <v>3410000</v>
      </c>
      <c r="H10" s="84">
        <v>3410000</v>
      </c>
      <c r="I10" s="84">
        <v>252077.82</v>
      </c>
      <c r="J10" s="84"/>
    </row>
    <row r="11" spans="1:10" x14ac:dyDescent="0.25">
      <c r="A11" s="83"/>
      <c r="B11" s="82"/>
      <c r="C11" s="82"/>
      <c r="D11" s="83" t="s">
        <v>372</v>
      </c>
      <c r="E11" s="128" t="s">
        <v>376</v>
      </c>
      <c r="F11" s="128"/>
      <c r="G11" s="84">
        <v>20000</v>
      </c>
      <c r="H11" s="84">
        <v>20000</v>
      </c>
      <c r="I11" s="84">
        <v>0</v>
      </c>
      <c r="J11" s="84"/>
    </row>
    <row r="12" spans="1:10" ht="15" customHeight="1" x14ac:dyDescent="0.25">
      <c r="A12" s="83"/>
      <c r="B12" s="82"/>
      <c r="C12" s="82"/>
      <c r="D12" s="83" t="s">
        <v>372</v>
      </c>
      <c r="E12" s="128" t="s">
        <v>377</v>
      </c>
      <c r="F12" s="128"/>
      <c r="G12" s="84">
        <v>610000</v>
      </c>
      <c r="H12" s="84">
        <v>610000</v>
      </c>
      <c r="I12" s="84">
        <v>45225.73</v>
      </c>
      <c r="J12" s="84"/>
    </row>
    <row r="13" spans="1:10" ht="15" customHeight="1" x14ac:dyDescent="0.25">
      <c r="A13" s="81"/>
      <c r="B13" s="81"/>
      <c r="C13" s="81"/>
      <c r="D13" s="81"/>
      <c r="E13" s="81"/>
      <c r="F13" s="81"/>
      <c r="G13" s="80"/>
      <c r="H13" s="80"/>
      <c r="I13" s="80"/>
      <c r="J13" s="80"/>
    </row>
    <row r="14" spans="1:10" ht="15" customHeight="1" x14ac:dyDescent="0.25">
      <c r="A14" s="85"/>
      <c r="B14" s="126" t="s">
        <v>378</v>
      </c>
      <c r="C14" s="126"/>
      <c r="D14" s="126"/>
      <c r="E14" s="126"/>
      <c r="F14" s="126"/>
      <c r="G14" s="86">
        <v>4624000</v>
      </c>
      <c r="H14" s="86">
        <v>4624000</v>
      </c>
      <c r="I14" s="86">
        <v>416197.7</v>
      </c>
      <c r="J14" s="86">
        <v>9.0008153114186857</v>
      </c>
    </row>
    <row r="15" spans="1:10" ht="15" customHeight="1" x14ac:dyDescent="0.25">
      <c r="A15" s="127" t="s">
        <v>379</v>
      </c>
      <c r="B15" s="127"/>
      <c r="C15" s="127"/>
      <c r="D15" s="127"/>
      <c r="E15" s="127"/>
      <c r="F15" s="127"/>
      <c r="G15" s="87">
        <v>180000</v>
      </c>
      <c r="H15" s="87">
        <v>180000</v>
      </c>
      <c r="I15" s="87">
        <v>49250.61</v>
      </c>
      <c r="J15" s="87">
        <v>27.361450000000001</v>
      </c>
    </row>
    <row r="16" spans="1:10" x14ac:dyDescent="0.25">
      <c r="A16" s="124" t="s">
        <v>380</v>
      </c>
      <c r="B16" s="124"/>
      <c r="C16" s="124"/>
      <c r="D16" s="88" t="s">
        <v>156</v>
      </c>
      <c r="E16" s="89" t="s">
        <v>157</v>
      </c>
      <c r="F16" s="90" t="s">
        <v>381</v>
      </c>
      <c r="G16" s="91">
        <v>180000</v>
      </c>
      <c r="H16" s="91">
        <v>180000</v>
      </c>
      <c r="I16" s="91">
        <v>49250.61</v>
      </c>
      <c r="J16" s="91">
        <v>27.361450000000001</v>
      </c>
    </row>
    <row r="17" spans="1:10" ht="15" customHeight="1" x14ac:dyDescent="0.25">
      <c r="A17" s="124" t="s">
        <v>380</v>
      </c>
      <c r="B17" s="124"/>
      <c r="C17" s="124"/>
      <c r="D17" s="88" t="s">
        <v>177</v>
      </c>
      <c r="E17" s="89" t="s">
        <v>178</v>
      </c>
      <c r="F17" s="90" t="s">
        <v>381</v>
      </c>
      <c r="G17" s="91">
        <v>180000</v>
      </c>
      <c r="H17" s="91">
        <v>180000</v>
      </c>
      <c r="I17" s="91">
        <v>49250.61</v>
      </c>
      <c r="J17" s="91">
        <v>0</v>
      </c>
    </row>
    <row r="18" spans="1:10" x14ac:dyDescent="0.25">
      <c r="A18" s="124" t="s">
        <v>380</v>
      </c>
      <c r="B18" s="124"/>
      <c r="C18" s="124"/>
      <c r="D18" s="88" t="s">
        <v>225</v>
      </c>
      <c r="E18" s="89" t="s">
        <v>226</v>
      </c>
      <c r="F18" s="90" t="s">
        <v>381</v>
      </c>
      <c r="G18" s="91">
        <v>180000</v>
      </c>
      <c r="H18" s="91">
        <v>180000</v>
      </c>
      <c r="I18" s="91">
        <v>49250.61</v>
      </c>
      <c r="J18" s="91">
        <v>0</v>
      </c>
    </row>
    <row r="19" spans="1:10" ht="15" customHeight="1" x14ac:dyDescent="0.25">
      <c r="A19" s="59"/>
      <c r="B19" s="59"/>
      <c r="C19" s="125" t="s">
        <v>382</v>
      </c>
      <c r="D19" s="125"/>
      <c r="E19" s="125"/>
      <c r="F19" s="125"/>
      <c r="G19" s="92">
        <v>180000</v>
      </c>
      <c r="H19" s="92">
        <v>180000</v>
      </c>
      <c r="I19" s="92">
        <v>49250.61</v>
      </c>
      <c r="J19" s="92">
        <v>27.361450000000001</v>
      </c>
    </row>
    <row r="20" spans="1:10" ht="25.5" x14ac:dyDescent="0.25">
      <c r="A20" s="124" t="s">
        <v>380</v>
      </c>
      <c r="B20" s="124"/>
      <c r="C20" s="124"/>
      <c r="D20" s="88" t="s">
        <v>227</v>
      </c>
      <c r="E20" s="98" t="s">
        <v>228</v>
      </c>
      <c r="F20" s="90" t="s">
        <v>381</v>
      </c>
      <c r="G20" s="91">
        <v>0</v>
      </c>
      <c r="H20" s="91">
        <v>0</v>
      </c>
      <c r="I20" s="91">
        <v>49250.61</v>
      </c>
      <c r="J20" s="91">
        <v>0</v>
      </c>
    </row>
    <row r="21" spans="1:10" ht="15" customHeight="1" x14ac:dyDescent="0.25">
      <c r="A21" s="127" t="s">
        <v>383</v>
      </c>
      <c r="B21" s="127"/>
      <c r="C21" s="127"/>
      <c r="D21" s="127"/>
      <c r="E21" s="127"/>
      <c r="F21" s="127"/>
      <c r="G21" s="87">
        <v>29000</v>
      </c>
      <c r="H21" s="87">
        <v>29000</v>
      </c>
      <c r="I21" s="87">
        <v>6164.4</v>
      </c>
      <c r="J21" s="87">
        <v>21.256551724137932</v>
      </c>
    </row>
    <row r="22" spans="1:10" x14ac:dyDescent="0.25">
      <c r="A22" s="124" t="s">
        <v>384</v>
      </c>
      <c r="B22" s="124"/>
      <c r="C22" s="124"/>
      <c r="D22" s="88" t="s">
        <v>156</v>
      </c>
      <c r="E22" s="89" t="s">
        <v>157</v>
      </c>
      <c r="F22" s="90" t="s">
        <v>381</v>
      </c>
      <c r="G22" s="91">
        <v>29000</v>
      </c>
      <c r="H22" s="91">
        <v>29000</v>
      </c>
      <c r="I22" s="91">
        <v>6164.4</v>
      </c>
      <c r="J22" s="91">
        <v>21.256551724137932</v>
      </c>
    </row>
    <row r="23" spans="1:10" ht="15" customHeight="1" x14ac:dyDescent="0.25">
      <c r="A23" s="124" t="s">
        <v>384</v>
      </c>
      <c r="B23" s="124"/>
      <c r="C23" s="124"/>
      <c r="D23" s="88" t="s">
        <v>279</v>
      </c>
      <c r="E23" s="89" t="s">
        <v>280</v>
      </c>
      <c r="F23" s="90" t="s">
        <v>381</v>
      </c>
      <c r="G23" s="91">
        <v>29000</v>
      </c>
      <c r="H23" s="91">
        <v>29000</v>
      </c>
      <c r="I23" s="91">
        <v>6164.4</v>
      </c>
      <c r="J23" s="91">
        <v>0</v>
      </c>
    </row>
    <row r="24" spans="1:10" x14ac:dyDescent="0.25">
      <c r="A24" s="124" t="s">
        <v>384</v>
      </c>
      <c r="B24" s="124"/>
      <c r="C24" s="124"/>
      <c r="D24" s="88" t="s">
        <v>281</v>
      </c>
      <c r="E24" s="89" t="s">
        <v>115</v>
      </c>
      <c r="F24" s="90" t="s">
        <v>381</v>
      </c>
      <c r="G24" s="91">
        <v>29000</v>
      </c>
      <c r="H24" s="91">
        <v>29000</v>
      </c>
      <c r="I24" s="91">
        <v>6164.4</v>
      </c>
      <c r="J24" s="91">
        <v>0</v>
      </c>
    </row>
    <row r="25" spans="1:10" ht="15" customHeight="1" x14ac:dyDescent="0.25">
      <c r="A25" s="59"/>
      <c r="B25" s="59"/>
      <c r="C25" s="125" t="s">
        <v>382</v>
      </c>
      <c r="D25" s="125"/>
      <c r="E25" s="125"/>
      <c r="F25" s="125"/>
      <c r="G25" s="92">
        <v>29000</v>
      </c>
      <c r="H25" s="92">
        <v>29000</v>
      </c>
      <c r="I25" s="92">
        <v>6164.4</v>
      </c>
      <c r="J25" s="92">
        <v>21.256551724137932</v>
      </c>
    </row>
    <row r="26" spans="1:10" x14ac:dyDescent="0.25">
      <c r="A26" s="124" t="s">
        <v>384</v>
      </c>
      <c r="B26" s="124"/>
      <c r="C26" s="124"/>
      <c r="D26" s="88" t="s">
        <v>282</v>
      </c>
      <c r="E26" s="89" t="s">
        <v>283</v>
      </c>
      <c r="F26" s="90" t="s">
        <v>381</v>
      </c>
      <c r="G26" s="91">
        <v>0</v>
      </c>
      <c r="H26" s="91">
        <v>0</v>
      </c>
      <c r="I26" s="91">
        <v>6164.4</v>
      </c>
      <c r="J26" s="91">
        <v>0</v>
      </c>
    </row>
    <row r="27" spans="1:10" ht="15" customHeight="1" x14ac:dyDescent="0.25">
      <c r="A27" s="127" t="s">
        <v>385</v>
      </c>
      <c r="B27" s="127"/>
      <c r="C27" s="127"/>
      <c r="D27" s="127"/>
      <c r="E27" s="127"/>
      <c r="F27" s="127"/>
      <c r="G27" s="87">
        <v>20000</v>
      </c>
      <c r="H27" s="87">
        <v>20000</v>
      </c>
      <c r="I27" s="87">
        <v>7500</v>
      </c>
      <c r="J27" s="87">
        <v>37.5</v>
      </c>
    </row>
    <row r="28" spans="1:10" x14ac:dyDescent="0.25">
      <c r="A28" s="124" t="s">
        <v>386</v>
      </c>
      <c r="B28" s="124"/>
      <c r="C28" s="124"/>
      <c r="D28" s="88" t="s">
        <v>156</v>
      </c>
      <c r="E28" s="89" t="s">
        <v>157</v>
      </c>
      <c r="F28" s="90" t="s">
        <v>381</v>
      </c>
      <c r="G28" s="91">
        <v>20000</v>
      </c>
      <c r="H28" s="91">
        <v>20000</v>
      </c>
      <c r="I28" s="91">
        <v>7500</v>
      </c>
      <c r="J28" s="91">
        <v>37.5</v>
      </c>
    </row>
    <row r="29" spans="1:10" ht="15" customHeight="1" x14ac:dyDescent="0.25">
      <c r="A29" s="124" t="s">
        <v>386</v>
      </c>
      <c r="B29" s="124"/>
      <c r="C29" s="124"/>
      <c r="D29" s="88" t="s">
        <v>177</v>
      </c>
      <c r="E29" s="89" t="s">
        <v>178</v>
      </c>
      <c r="F29" s="90" t="s">
        <v>381</v>
      </c>
      <c r="G29" s="91">
        <v>20000</v>
      </c>
      <c r="H29" s="91">
        <v>20000</v>
      </c>
      <c r="I29" s="91">
        <v>7500</v>
      </c>
      <c r="J29" s="91">
        <v>0</v>
      </c>
    </row>
    <row r="30" spans="1:10" x14ac:dyDescent="0.25">
      <c r="A30" s="124" t="s">
        <v>386</v>
      </c>
      <c r="B30" s="124"/>
      <c r="C30" s="124"/>
      <c r="D30" s="88" t="s">
        <v>225</v>
      </c>
      <c r="E30" s="89" t="s">
        <v>226</v>
      </c>
      <c r="F30" s="90" t="s">
        <v>381</v>
      </c>
      <c r="G30" s="91">
        <v>20000</v>
      </c>
      <c r="H30" s="91">
        <v>20000</v>
      </c>
      <c r="I30" s="91">
        <v>7500</v>
      </c>
      <c r="J30" s="91">
        <v>0</v>
      </c>
    </row>
    <row r="31" spans="1:10" ht="15" customHeight="1" x14ac:dyDescent="0.25">
      <c r="A31" s="59"/>
      <c r="B31" s="59"/>
      <c r="C31" s="125" t="s">
        <v>382</v>
      </c>
      <c r="D31" s="125"/>
      <c r="E31" s="125"/>
      <c r="F31" s="125"/>
      <c r="G31" s="92">
        <v>20000</v>
      </c>
      <c r="H31" s="92">
        <v>20000</v>
      </c>
      <c r="I31" s="92">
        <v>7500</v>
      </c>
      <c r="J31" s="92">
        <v>37.5</v>
      </c>
    </row>
    <row r="32" spans="1:10" x14ac:dyDescent="0.25">
      <c r="A32" s="124" t="s">
        <v>386</v>
      </c>
      <c r="B32" s="124"/>
      <c r="C32" s="124"/>
      <c r="D32" s="88" t="s">
        <v>231</v>
      </c>
      <c r="E32" s="89" t="s">
        <v>232</v>
      </c>
      <c r="F32" s="90" t="s">
        <v>381</v>
      </c>
      <c r="G32" s="91">
        <v>0</v>
      </c>
      <c r="H32" s="91">
        <v>0</v>
      </c>
      <c r="I32" s="91">
        <v>7500</v>
      </c>
      <c r="J32" s="91">
        <v>0</v>
      </c>
    </row>
    <row r="33" spans="1:10" ht="15" customHeight="1" x14ac:dyDescent="0.25">
      <c r="A33" s="127" t="s">
        <v>387</v>
      </c>
      <c r="B33" s="127"/>
      <c r="C33" s="127"/>
      <c r="D33" s="127"/>
      <c r="E33" s="127"/>
      <c r="F33" s="127"/>
      <c r="G33" s="87">
        <v>120000</v>
      </c>
      <c r="H33" s="87">
        <v>120000</v>
      </c>
      <c r="I33" s="87">
        <v>0</v>
      </c>
      <c r="J33" s="87">
        <v>0</v>
      </c>
    </row>
    <row r="34" spans="1:10" x14ac:dyDescent="0.25">
      <c r="A34" s="124" t="s">
        <v>388</v>
      </c>
      <c r="B34" s="124"/>
      <c r="C34" s="124"/>
      <c r="D34" s="88" t="s">
        <v>156</v>
      </c>
      <c r="E34" s="89" t="s">
        <v>157</v>
      </c>
      <c r="F34" s="90" t="s">
        <v>381</v>
      </c>
      <c r="G34" s="91">
        <v>120000</v>
      </c>
      <c r="H34" s="91">
        <v>120000</v>
      </c>
      <c r="I34" s="91">
        <v>0</v>
      </c>
      <c r="J34" s="91">
        <v>0</v>
      </c>
    </row>
    <row r="35" spans="1:10" ht="15" customHeight="1" x14ac:dyDescent="0.25">
      <c r="A35" s="124" t="s">
        <v>388</v>
      </c>
      <c r="B35" s="124"/>
      <c r="C35" s="124"/>
      <c r="D35" s="88" t="s">
        <v>177</v>
      </c>
      <c r="E35" s="89" t="s">
        <v>178</v>
      </c>
      <c r="F35" s="90" t="s">
        <v>381</v>
      </c>
      <c r="G35" s="91">
        <v>120000</v>
      </c>
      <c r="H35" s="91">
        <v>120000</v>
      </c>
      <c r="I35" s="91">
        <v>0</v>
      </c>
      <c r="J35" s="91">
        <v>0</v>
      </c>
    </row>
    <row r="36" spans="1:10" ht="15" customHeight="1" x14ac:dyDescent="0.25">
      <c r="A36" s="124" t="s">
        <v>388</v>
      </c>
      <c r="B36" s="124"/>
      <c r="C36" s="124"/>
      <c r="D36" s="88" t="s">
        <v>225</v>
      </c>
      <c r="E36" s="89" t="s">
        <v>226</v>
      </c>
      <c r="F36" s="90" t="s">
        <v>381</v>
      </c>
      <c r="G36" s="91">
        <v>120000</v>
      </c>
      <c r="H36" s="91">
        <v>120000</v>
      </c>
      <c r="I36" s="91">
        <v>0</v>
      </c>
      <c r="J36" s="91">
        <v>0</v>
      </c>
    </row>
    <row r="37" spans="1:10" ht="15" customHeight="1" x14ac:dyDescent="0.25">
      <c r="A37" s="59"/>
      <c r="B37" s="59"/>
      <c r="C37" s="125" t="s">
        <v>382</v>
      </c>
      <c r="D37" s="125"/>
      <c r="E37" s="125"/>
      <c r="F37" s="125"/>
      <c r="G37" s="92">
        <v>100000</v>
      </c>
      <c r="H37" s="92">
        <v>100000</v>
      </c>
      <c r="I37" s="92">
        <v>0</v>
      </c>
      <c r="J37" s="92">
        <v>0</v>
      </c>
    </row>
    <row r="38" spans="1:10" ht="15" customHeight="1" x14ac:dyDescent="0.25">
      <c r="A38" s="59"/>
      <c r="B38" s="59"/>
      <c r="C38" s="125" t="s">
        <v>389</v>
      </c>
      <c r="D38" s="125"/>
      <c r="E38" s="125"/>
      <c r="F38" s="125"/>
      <c r="G38" s="92">
        <v>20000</v>
      </c>
      <c r="H38" s="92">
        <v>20000</v>
      </c>
      <c r="I38" s="92">
        <v>0</v>
      </c>
      <c r="J38" s="92">
        <v>0</v>
      </c>
    </row>
    <row r="39" spans="1:10" ht="15" customHeight="1" x14ac:dyDescent="0.25">
      <c r="A39" s="127" t="s">
        <v>390</v>
      </c>
      <c r="B39" s="127"/>
      <c r="C39" s="127"/>
      <c r="D39" s="127"/>
      <c r="E39" s="127"/>
      <c r="F39" s="127"/>
      <c r="G39" s="87">
        <v>10000</v>
      </c>
      <c r="H39" s="87">
        <v>10000</v>
      </c>
      <c r="I39" s="87">
        <v>0</v>
      </c>
      <c r="J39" s="87">
        <v>0</v>
      </c>
    </row>
    <row r="40" spans="1:10" x14ac:dyDescent="0.25">
      <c r="A40" s="124" t="s">
        <v>391</v>
      </c>
      <c r="B40" s="124"/>
      <c r="C40" s="124"/>
      <c r="D40" s="88" t="s">
        <v>156</v>
      </c>
      <c r="E40" s="89" t="s">
        <v>157</v>
      </c>
      <c r="F40" s="90" t="s">
        <v>381</v>
      </c>
      <c r="G40" s="91">
        <v>10000</v>
      </c>
      <c r="H40" s="91">
        <v>10000</v>
      </c>
      <c r="I40" s="91">
        <v>0</v>
      </c>
      <c r="J40" s="91">
        <v>0</v>
      </c>
    </row>
    <row r="41" spans="1:10" ht="15" customHeight="1" x14ac:dyDescent="0.25">
      <c r="A41" s="124" t="s">
        <v>391</v>
      </c>
      <c r="B41" s="124"/>
      <c r="C41" s="124"/>
      <c r="D41" s="88" t="s">
        <v>177</v>
      </c>
      <c r="E41" s="89" t="s">
        <v>178</v>
      </c>
      <c r="F41" s="90" t="s">
        <v>381</v>
      </c>
      <c r="G41" s="91">
        <v>10000</v>
      </c>
      <c r="H41" s="91">
        <v>10000</v>
      </c>
      <c r="I41" s="91">
        <v>0</v>
      </c>
      <c r="J41" s="91">
        <v>0</v>
      </c>
    </row>
    <row r="42" spans="1:10" ht="15" customHeight="1" x14ac:dyDescent="0.25">
      <c r="A42" s="124" t="s">
        <v>391</v>
      </c>
      <c r="B42" s="124"/>
      <c r="C42" s="124"/>
      <c r="D42" s="88" t="s">
        <v>225</v>
      </c>
      <c r="E42" s="89" t="s">
        <v>226</v>
      </c>
      <c r="F42" s="90" t="s">
        <v>381</v>
      </c>
      <c r="G42" s="91">
        <v>10000</v>
      </c>
      <c r="H42" s="91">
        <v>10000</v>
      </c>
      <c r="I42" s="91">
        <v>0</v>
      </c>
      <c r="J42" s="91">
        <v>0</v>
      </c>
    </row>
    <row r="43" spans="1:10" ht="15" customHeight="1" x14ac:dyDescent="0.25">
      <c r="A43" s="59"/>
      <c r="B43" s="59"/>
      <c r="C43" s="125" t="s">
        <v>392</v>
      </c>
      <c r="D43" s="125"/>
      <c r="E43" s="125"/>
      <c r="F43" s="125"/>
      <c r="G43" s="92">
        <v>10000</v>
      </c>
      <c r="H43" s="92">
        <v>10000</v>
      </c>
      <c r="I43" s="92">
        <v>0</v>
      </c>
      <c r="J43" s="92">
        <v>0</v>
      </c>
    </row>
    <row r="44" spans="1:10" ht="15" customHeight="1" x14ac:dyDescent="0.25">
      <c r="A44" s="127" t="s">
        <v>393</v>
      </c>
      <c r="B44" s="127"/>
      <c r="C44" s="127"/>
      <c r="D44" s="127"/>
      <c r="E44" s="127"/>
      <c r="F44" s="127"/>
      <c r="G44" s="87">
        <v>75000</v>
      </c>
      <c r="H44" s="87">
        <v>75000</v>
      </c>
      <c r="I44" s="87">
        <v>0</v>
      </c>
      <c r="J44" s="87">
        <v>0</v>
      </c>
    </row>
    <row r="45" spans="1:10" x14ac:dyDescent="0.25">
      <c r="A45" s="124" t="s">
        <v>394</v>
      </c>
      <c r="B45" s="124"/>
      <c r="C45" s="124"/>
      <c r="D45" s="88" t="s">
        <v>156</v>
      </c>
      <c r="E45" s="89" t="s">
        <v>157</v>
      </c>
      <c r="F45" s="90" t="s">
        <v>381</v>
      </c>
      <c r="G45" s="91">
        <v>75000</v>
      </c>
      <c r="H45" s="91">
        <v>75000</v>
      </c>
      <c r="I45" s="91">
        <v>0</v>
      </c>
      <c r="J45" s="91">
        <v>0</v>
      </c>
    </row>
    <row r="46" spans="1:10" ht="15" customHeight="1" x14ac:dyDescent="0.25">
      <c r="A46" s="124" t="s">
        <v>394</v>
      </c>
      <c r="B46" s="124"/>
      <c r="C46" s="124"/>
      <c r="D46" s="88" t="s">
        <v>279</v>
      </c>
      <c r="E46" s="89" t="s">
        <v>280</v>
      </c>
      <c r="F46" s="90" t="s">
        <v>381</v>
      </c>
      <c r="G46" s="91">
        <v>75000</v>
      </c>
      <c r="H46" s="91">
        <v>75000</v>
      </c>
      <c r="I46" s="91">
        <v>0</v>
      </c>
      <c r="J46" s="91">
        <v>0</v>
      </c>
    </row>
    <row r="47" spans="1:10" ht="15" customHeight="1" x14ac:dyDescent="0.25">
      <c r="A47" s="124" t="s">
        <v>394</v>
      </c>
      <c r="B47" s="124"/>
      <c r="C47" s="124"/>
      <c r="D47" s="88" t="s">
        <v>288</v>
      </c>
      <c r="E47" s="89" t="s">
        <v>289</v>
      </c>
      <c r="F47" s="90" t="s">
        <v>381</v>
      </c>
      <c r="G47" s="91">
        <v>75000</v>
      </c>
      <c r="H47" s="91">
        <v>75000</v>
      </c>
      <c r="I47" s="91">
        <v>0</v>
      </c>
      <c r="J47" s="91">
        <v>0</v>
      </c>
    </row>
    <row r="48" spans="1:10" ht="15" customHeight="1" x14ac:dyDescent="0.25">
      <c r="A48" s="59"/>
      <c r="B48" s="59"/>
      <c r="C48" s="125" t="s">
        <v>382</v>
      </c>
      <c r="D48" s="125"/>
      <c r="E48" s="125"/>
      <c r="F48" s="125"/>
      <c r="G48" s="92">
        <v>60000</v>
      </c>
      <c r="H48" s="92">
        <v>60000</v>
      </c>
      <c r="I48" s="92">
        <v>0</v>
      </c>
      <c r="J48" s="92">
        <v>0</v>
      </c>
    </row>
    <row r="49" spans="1:10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</row>
    <row r="50" spans="1:10" ht="15" customHeight="1" x14ac:dyDescent="0.25">
      <c r="A50" s="59"/>
      <c r="B50" s="59"/>
      <c r="C50" s="125" t="s">
        <v>395</v>
      </c>
      <c r="D50" s="125"/>
      <c r="E50" s="125"/>
      <c r="F50" s="125"/>
      <c r="G50" s="92">
        <v>15000</v>
      </c>
      <c r="H50" s="92">
        <v>15000</v>
      </c>
      <c r="I50" s="92">
        <v>0</v>
      </c>
      <c r="J50" s="92">
        <v>0</v>
      </c>
    </row>
    <row r="51" spans="1:10" ht="15" customHeight="1" x14ac:dyDescent="0.25">
      <c r="A51" s="127" t="s">
        <v>396</v>
      </c>
      <c r="B51" s="127"/>
      <c r="C51" s="127"/>
      <c r="D51" s="127"/>
      <c r="E51" s="127"/>
      <c r="F51" s="127"/>
      <c r="G51" s="87">
        <v>4175000</v>
      </c>
      <c r="H51" s="87">
        <v>4175000</v>
      </c>
      <c r="I51" s="87">
        <v>353282.69</v>
      </c>
      <c r="J51" s="87">
        <v>8.4618608383233536</v>
      </c>
    </row>
    <row r="52" spans="1:10" ht="15" customHeight="1" x14ac:dyDescent="0.25">
      <c r="A52" s="93"/>
      <c r="B52" s="93"/>
      <c r="C52" s="93"/>
      <c r="D52" s="88" t="s">
        <v>156</v>
      </c>
      <c r="E52" s="89" t="s">
        <v>157</v>
      </c>
      <c r="F52" s="90" t="s">
        <v>381</v>
      </c>
      <c r="G52" s="91">
        <v>165000</v>
      </c>
      <c r="H52" s="91">
        <v>165000</v>
      </c>
      <c r="I52" s="91">
        <v>55979.14</v>
      </c>
      <c r="J52" s="91">
        <v>33.926751515151516</v>
      </c>
    </row>
    <row r="53" spans="1:10" ht="15" customHeight="1" x14ac:dyDescent="0.25">
      <c r="A53" s="93"/>
      <c r="B53" s="93"/>
      <c r="C53" s="93"/>
      <c r="D53" s="88" t="s">
        <v>237</v>
      </c>
      <c r="E53" s="89" t="s">
        <v>238</v>
      </c>
      <c r="F53" s="90" t="s">
        <v>381</v>
      </c>
      <c r="G53" s="91">
        <v>165000</v>
      </c>
      <c r="H53" s="91">
        <v>165000</v>
      </c>
      <c r="I53" s="91">
        <v>55979.14</v>
      </c>
      <c r="J53" s="91">
        <v>0</v>
      </c>
    </row>
    <row r="54" spans="1:10" x14ac:dyDescent="0.25">
      <c r="A54" s="93"/>
      <c r="B54" s="93"/>
      <c r="C54" s="93"/>
      <c r="D54" s="88" t="s">
        <v>239</v>
      </c>
      <c r="E54" s="89" t="s">
        <v>240</v>
      </c>
      <c r="F54" s="93"/>
      <c r="G54" s="91">
        <v>165000</v>
      </c>
      <c r="H54" s="91">
        <v>165000</v>
      </c>
      <c r="I54" s="91">
        <v>55979.14</v>
      </c>
      <c r="J54" s="91">
        <v>0</v>
      </c>
    </row>
    <row r="55" spans="1:10" ht="15" customHeight="1" x14ac:dyDescent="0.25">
      <c r="A55" s="59"/>
      <c r="B55" s="59"/>
      <c r="C55" s="125" t="s">
        <v>382</v>
      </c>
      <c r="D55" s="125"/>
      <c r="E55" s="125"/>
      <c r="F55" s="125"/>
      <c r="G55" s="92">
        <v>115000</v>
      </c>
      <c r="H55" s="92">
        <v>115000</v>
      </c>
      <c r="I55" s="92">
        <v>39015.760000000002</v>
      </c>
      <c r="J55" s="92">
        <v>33.926747826086959</v>
      </c>
    </row>
    <row r="56" spans="1:10" ht="15" customHeight="1" x14ac:dyDescent="0.25">
      <c r="A56" s="59"/>
      <c r="B56" s="59"/>
      <c r="C56" s="125" t="s">
        <v>395</v>
      </c>
      <c r="D56" s="125"/>
      <c r="E56" s="125"/>
      <c r="F56" s="125"/>
      <c r="G56" s="92">
        <v>50000</v>
      </c>
      <c r="H56" s="92">
        <v>50000</v>
      </c>
      <c r="I56" s="92">
        <v>16963.38</v>
      </c>
      <c r="J56" s="92">
        <v>33.926760000000002</v>
      </c>
    </row>
    <row r="57" spans="1:10" ht="25.5" x14ac:dyDescent="0.25">
      <c r="A57" s="93"/>
      <c r="B57" s="93"/>
      <c r="C57" s="93"/>
      <c r="D57" s="88" t="s">
        <v>241</v>
      </c>
      <c r="E57" s="98" t="s">
        <v>242</v>
      </c>
      <c r="F57" s="93"/>
      <c r="G57" s="91">
        <v>0</v>
      </c>
      <c r="H57" s="91">
        <v>0</v>
      </c>
      <c r="I57" s="91">
        <v>55979.14</v>
      </c>
      <c r="J57" s="91">
        <v>0</v>
      </c>
    </row>
    <row r="58" spans="1:10" ht="15" customHeight="1" x14ac:dyDescent="0.25">
      <c r="A58" s="93"/>
      <c r="B58" s="93"/>
      <c r="C58" s="93"/>
      <c r="D58" s="88" t="s">
        <v>332</v>
      </c>
      <c r="E58" s="89" t="s">
        <v>333</v>
      </c>
      <c r="F58" s="93"/>
      <c r="G58" s="91">
        <v>4010000</v>
      </c>
      <c r="H58" s="91">
        <v>4010000</v>
      </c>
      <c r="I58" s="91">
        <v>297303.55</v>
      </c>
      <c r="J58" s="91">
        <v>7.4140536159601007</v>
      </c>
    </row>
    <row r="59" spans="1:10" ht="15" customHeight="1" x14ac:dyDescent="0.25">
      <c r="A59" s="93"/>
      <c r="B59" s="93"/>
      <c r="C59" s="93"/>
      <c r="D59" s="88" t="s">
        <v>340</v>
      </c>
      <c r="E59" s="89" t="s">
        <v>341</v>
      </c>
      <c r="F59" s="93"/>
      <c r="G59" s="91">
        <v>4010000</v>
      </c>
      <c r="H59" s="91">
        <v>4010000</v>
      </c>
      <c r="I59" s="91">
        <v>297303.55</v>
      </c>
      <c r="J59" s="91">
        <v>0</v>
      </c>
    </row>
    <row r="60" spans="1:10" ht="15" customHeight="1" x14ac:dyDescent="0.25">
      <c r="A60" s="93"/>
      <c r="B60" s="93"/>
      <c r="C60" s="93"/>
      <c r="D60" s="88" t="s">
        <v>342</v>
      </c>
      <c r="E60" s="98" t="s">
        <v>343</v>
      </c>
      <c r="F60" s="93"/>
      <c r="G60" s="91">
        <v>4010000</v>
      </c>
      <c r="H60" s="91">
        <v>4010000</v>
      </c>
      <c r="I60" s="91">
        <v>297303.55</v>
      </c>
      <c r="J60" s="91">
        <v>0</v>
      </c>
    </row>
    <row r="61" spans="1:10" ht="15" customHeight="1" x14ac:dyDescent="0.25">
      <c r="A61" s="59"/>
      <c r="B61" s="59"/>
      <c r="C61" s="125" t="s">
        <v>382</v>
      </c>
      <c r="D61" s="125"/>
      <c r="E61" s="125"/>
      <c r="F61" s="125"/>
      <c r="G61" s="92">
        <v>0</v>
      </c>
      <c r="H61" s="92">
        <v>0</v>
      </c>
      <c r="I61" s="92">
        <v>0</v>
      </c>
      <c r="J61" s="92">
        <v>0</v>
      </c>
    </row>
    <row r="62" spans="1:10" ht="15" customHeight="1" x14ac:dyDescent="0.25">
      <c r="A62" s="59"/>
      <c r="B62" s="59"/>
      <c r="C62" s="125" t="s">
        <v>392</v>
      </c>
      <c r="D62" s="125"/>
      <c r="E62" s="125"/>
      <c r="F62" s="125"/>
      <c r="G62" s="92">
        <v>3400000</v>
      </c>
      <c r="H62" s="92">
        <v>3400000</v>
      </c>
      <c r="I62" s="92">
        <v>252077.82</v>
      </c>
      <c r="J62" s="92">
        <v>7.4140535294117651</v>
      </c>
    </row>
    <row r="63" spans="1:10" ht="15" customHeight="1" x14ac:dyDescent="0.25">
      <c r="A63" s="59"/>
      <c r="B63" s="59"/>
      <c r="C63" s="125" t="s">
        <v>397</v>
      </c>
      <c r="D63" s="125"/>
      <c r="E63" s="125"/>
      <c r="F63" s="125"/>
      <c r="G63" s="92">
        <v>610000</v>
      </c>
      <c r="H63" s="92">
        <v>610000</v>
      </c>
      <c r="I63" s="92">
        <v>45225.73</v>
      </c>
      <c r="J63" s="92">
        <v>7.4140540983606549</v>
      </c>
    </row>
    <row r="64" spans="1:10" ht="25.5" x14ac:dyDescent="0.25">
      <c r="A64" s="93"/>
      <c r="B64" s="93"/>
      <c r="C64" s="93"/>
      <c r="D64" s="88" t="s">
        <v>344</v>
      </c>
      <c r="E64" s="98" t="s">
        <v>345</v>
      </c>
      <c r="F64" s="93"/>
      <c r="G64" s="91">
        <v>0</v>
      </c>
      <c r="H64" s="91">
        <v>0</v>
      </c>
      <c r="I64" s="91">
        <v>297303.55</v>
      </c>
      <c r="J64" s="91">
        <v>0</v>
      </c>
    </row>
    <row r="65" spans="1:10" ht="15" customHeight="1" x14ac:dyDescent="0.25">
      <c r="A65" s="127" t="s">
        <v>398</v>
      </c>
      <c r="B65" s="127"/>
      <c r="C65" s="127"/>
      <c r="D65" s="127"/>
      <c r="E65" s="127"/>
      <c r="F65" s="127"/>
      <c r="G65" s="87">
        <v>15000</v>
      </c>
      <c r="H65" s="87">
        <v>15000</v>
      </c>
      <c r="I65" s="87">
        <v>0</v>
      </c>
      <c r="J65" s="87">
        <v>0</v>
      </c>
    </row>
    <row r="66" spans="1:10" ht="15" customHeight="1" x14ac:dyDescent="0.25">
      <c r="A66" s="93"/>
      <c r="B66" s="93"/>
      <c r="C66" s="93"/>
      <c r="D66" s="88" t="s">
        <v>156</v>
      </c>
      <c r="E66" s="89" t="s">
        <v>157</v>
      </c>
      <c r="F66" s="93"/>
      <c r="G66" s="91">
        <v>15000</v>
      </c>
      <c r="H66" s="91">
        <v>15000</v>
      </c>
      <c r="I66" s="91">
        <v>0</v>
      </c>
      <c r="J66" s="91">
        <v>0</v>
      </c>
    </row>
    <row r="67" spans="1:10" x14ac:dyDescent="0.25">
      <c r="A67" s="93"/>
      <c r="B67" s="93"/>
      <c r="C67" s="93"/>
      <c r="D67" s="88" t="s">
        <v>279</v>
      </c>
      <c r="E67" s="89" t="s">
        <v>280</v>
      </c>
      <c r="F67" s="93"/>
      <c r="G67" s="91">
        <v>15000</v>
      </c>
      <c r="H67" s="91">
        <v>15000</v>
      </c>
      <c r="I67" s="91">
        <v>0</v>
      </c>
      <c r="J67" s="91">
        <v>0</v>
      </c>
    </row>
    <row r="68" spans="1:10" ht="15" customHeight="1" x14ac:dyDescent="0.25">
      <c r="A68" s="93"/>
      <c r="B68" s="93"/>
      <c r="C68" s="93"/>
      <c r="D68" s="88" t="s">
        <v>281</v>
      </c>
      <c r="E68" s="89" t="s">
        <v>115</v>
      </c>
      <c r="F68" s="93"/>
      <c r="G68" s="91">
        <v>15000</v>
      </c>
      <c r="H68" s="91">
        <v>15000</v>
      </c>
      <c r="I68" s="91">
        <v>0</v>
      </c>
      <c r="J68" s="91">
        <v>0</v>
      </c>
    </row>
    <row r="69" spans="1:10" ht="15" customHeight="1" x14ac:dyDescent="0.25">
      <c r="A69" s="59"/>
      <c r="B69" s="59"/>
      <c r="C69" s="125" t="s">
        <v>382</v>
      </c>
      <c r="D69" s="125"/>
      <c r="E69" s="125"/>
      <c r="F69" s="125"/>
      <c r="G69" s="92">
        <v>15000</v>
      </c>
      <c r="H69" s="92">
        <v>15000</v>
      </c>
      <c r="I69" s="92">
        <v>0</v>
      </c>
      <c r="J69" s="92">
        <v>0</v>
      </c>
    </row>
    <row r="70" spans="1:10" x14ac:dyDescent="0.25">
      <c r="A70" s="93"/>
      <c r="B70" s="93"/>
      <c r="C70" s="93"/>
      <c r="D70" s="88" t="s">
        <v>282</v>
      </c>
      <c r="E70" s="89" t="s">
        <v>283</v>
      </c>
      <c r="F70" s="93"/>
      <c r="G70" s="91">
        <v>0</v>
      </c>
      <c r="H70" s="91">
        <v>0</v>
      </c>
      <c r="I70" s="91">
        <v>0</v>
      </c>
      <c r="J70" s="91">
        <v>0</v>
      </c>
    </row>
    <row r="71" spans="1:10" ht="15" customHeight="1" x14ac:dyDescent="0.25">
      <c r="A71" s="130" t="s">
        <v>363</v>
      </c>
      <c r="B71" s="130"/>
      <c r="C71" s="130"/>
      <c r="D71" s="130"/>
      <c r="E71" s="130"/>
      <c r="F71" s="130"/>
      <c r="G71" s="79">
        <v>38458900</v>
      </c>
      <c r="H71" s="79">
        <v>38458900</v>
      </c>
      <c r="I71" s="79">
        <v>6380472.9800000004</v>
      </c>
      <c r="J71" s="79">
        <v>16.590367847234319</v>
      </c>
    </row>
    <row r="72" spans="1:10" ht="15" customHeight="1" x14ac:dyDescent="0.25">
      <c r="A72" s="131" t="s">
        <v>364</v>
      </c>
      <c r="B72" s="131"/>
      <c r="C72" s="131"/>
      <c r="D72" s="131"/>
      <c r="E72" s="131"/>
      <c r="F72" s="131"/>
      <c r="G72" s="80">
        <v>38458900</v>
      </c>
      <c r="H72" s="80">
        <v>38458900</v>
      </c>
      <c r="I72" s="80">
        <v>6380472.9800000004</v>
      </c>
      <c r="J72" s="80">
        <v>16.590367847234319</v>
      </c>
    </row>
    <row r="73" spans="1:10" x14ac:dyDescent="0.25">
      <c r="A73" s="83"/>
      <c r="B73" s="82"/>
      <c r="C73" s="82"/>
      <c r="D73" s="83" t="s">
        <v>372</v>
      </c>
      <c r="E73" s="128" t="s">
        <v>373</v>
      </c>
      <c r="F73" s="128"/>
      <c r="G73" s="84">
        <f>G86+G93+G106+G142+G150+G158+G171+G183+G192+G220+G233+G240+G247+G255+G288+G595+G353+G378+G386+G404+G408+G415+G421+G426+G434+G449+G457+G461+G466+G522+G529+G535+G540+G547+G554+G562+G569+G573+G590+G601+G608+G614+G622+G629+G635+G641+G646+G650+G682+G686+G693+G702+G716+G722+G726+G732+G738+G757+G761+G768+G780</f>
        <v>9709051.9600000009</v>
      </c>
      <c r="H73" s="84">
        <f t="shared" ref="H73:I73" si="0">H86+H93+H106+H142+H150+H158+H171+H183+H192+H220+H233+H240+H247+H255+H288+H595+H353+H378+H386+H404+H408+H415+H421+H426+H434+H449+H457+H461+H466+H522+H529+H535+H540+H547+H554+H562+H569+H573+H590+H601+H608+H614+H622+H629+H635+H641+H646+H650+H682+H686+H693+H702+H716+H722+H726+H732+H738+H757+H761+H768+H780</f>
        <v>9709051.9600000009</v>
      </c>
      <c r="I73" s="84">
        <f t="shared" si="0"/>
        <v>3543674.6999999993</v>
      </c>
      <c r="J73" s="84"/>
    </row>
    <row r="74" spans="1:10" x14ac:dyDescent="0.25">
      <c r="A74" s="83"/>
      <c r="B74" s="82"/>
      <c r="C74" s="82"/>
      <c r="D74" s="83" t="s">
        <v>372</v>
      </c>
      <c r="E74" s="128" t="s">
        <v>617</v>
      </c>
      <c r="F74" s="128"/>
      <c r="G74" s="84">
        <f>G458+G462+G467</f>
        <v>0</v>
      </c>
      <c r="H74" s="84">
        <f t="shared" ref="H74:I74" si="1">H458+H462+H467</f>
        <v>0</v>
      </c>
      <c r="I74" s="84">
        <f t="shared" si="1"/>
        <v>0</v>
      </c>
      <c r="J74" s="84"/>
    </row>
    <row r="75" spans="1:10" x14ac:dyDescent="0.25">
      <c r="A75" s="83"/>
      <c r="B75" s="82"/>
      <c r="C75" s="82"/>
      <c r="D75" s="83" t="s">
        <v>372</v>
      </c>
      <c r="E75" s="128" t="s">
        <v>612</v>
      </c>
      <c r="F75" s="128"/>
      <c r="G75" s="84">
        <f>G477</f>
        <v>12000</v>
      </c>
      <c r="H75" s="84">
        <f t="shared" ref="H75:I75" si="2">H477</f>
        <v>12000</v>
      </c>
      <c r="I75" s="84">
        <f t="shared" si="2"/>
        <v>4120.26</v>
      </c>
      <c r="J75" s="84"/>
    </row>
    <row r="76" spans="1:10" x14ac:dyDescent="0.25">
      <c r="A76" s="83"/>
      <c r="B76" s="82"/>
      <c r="C76" s="82"/>
      <c r="D76" s="83" t="s">
        <v>372</v>
      </c>
      <c r="E76" s="128" t="s">
        <v>374</v>
      </c>
      <c r="F76" s="128"/>
      <c r="G76" s="84">
        <f>G87+G94+G107+G111+G116+G123+G126+G130+G135+G151+G177+G184+G193+G200+G206+G209+G214+G221+G227+G234+G241+G256+G265+G276+G307+G313+G319+G324+G330+G336+G342+G348+G354+G360+G365+G372+G379+G405+G409+G416+G427+G435+G442+G450+G523+G541+G548+G555+G563+G574+G585+G591+G602+G657+G663+G669+G675+G694+G703+G710+G739+G752+G762+G769+G786+G797+G802</f>
        <v>8980338.0399999991</v>
      </c>
      <c r="H76" s="84">
        <f t="shared" ref="H76:I76" si="3">H87+H94+H107+H111+H116+H123+H126+H130+H135+H151+H177+H184+H193+H200+H206+H209+H214+H221+H227+H234+H241+H256+H265+H276+H307+H313+H319+H324+H330+H336+H342+H348+H354+H360+H365+H372+H379+H405+H409+H416+H427+H435+H442+H450+H523+H541+H548+H555+H563+H574+H585+H591+H602+H657+H663+H669+H675+H694+H703+H710+H739+H752+H762+H769+H786+H797+H802</f>
        <v>8980338.0399999991</v>
      </c>
      <c r="I76" s="84">
        <f t="shared" si="3"/>
        <v>1732356.0500000003</v>
      </c>
      <c r="J76" s="84"/>
    </row>
    <row r="77" spans="1:10" x14ac:dyDescent="0.25">
      <c r="A77" s="83"/>
      <c r="B77" s="82"/>
      <c r="C77" s="82"/>
      <c r="D77" s="83" t="s">
        <v>372</v>
      </c>
      <c r="E77" s="128" t="s">
        <v>613</v>
      </c>
      <c r="F77" s="128"/>
      <c r="G77" s="84">
        <f>G463+G472+G478+G486+G497+G500+G507+G513+G516</f>
        <v>960010</v>
      </c>
      <c r="H77" s="84">
        <f t="shared" ref="H77:I77" si="4">H463+H472+H478+H486+H497+H500+H507+H513+H516</f>
        <v>960010</v>
      </c>
      <c r="I77" s="84">
        <f t="shared" si="4"/>
        <v>302843.27999999997</v>
      </c>
      <c r="J77" s="84"/>
    </row>
    <row r="78" spans="1:10" ht="15" customHeight="1" x14ac:dyDescent="0.25">
      <c r="A78" s="83"/>
      <c r="B78" s="82"/>
      <c r="C78" s="82"/>
      <c r="D78" s="83" t="s">
        <v>372</v>
      </c>
      <c r="E78" s="128" t="s">
        <v>375</v>
      </c>
      <c r="F78" s="128"/>
      <c r="G78" s="84">
        <f>G108+G112+G118+G127+G143+G164+G248+G257+G277+G289+G396+G398+G436+G443+G580+G642+G644+G647+G651+G695+G704+G745+G775+G792</f>
        <v>3142500</v>
      </c>
      <c r="H78" s="84">
        <f t="shared" ref="H78:I78" si="5">H108+H112+H118+H127+H143+H164+H248+H257+H277+H289+H396+H398+H436+H443+H580+H642+H644+H647+H651+H695+H704+H745+H775+H792</f>
        <v>3142500</v>
      </c>
      <c r="I78" s="84">
        <f t="shared" si="5"/>
        <v>141846.99</v>
      </c>
      <c r="J78" s="84"/>
    </row>
    <row r="79" spans="1:10" ht="15" customHeight="1" x14ac:dyDescent="0.25">
      <c r="A79" s="83"/>
      <c r="B79" s="82"/>
      <c r="C79" s="82"/>
      <c r="D79" s="83" t="s">
        <v>372</v>
      </c>
      <c r="E79" s="128" t="s">
        <v>399</v>
      </c>
      <c r="F79" s="128"/>
      <c r="G79" s="84">
        <f>G194+G258+G272+G302+G337+G366+G380</f>
        <v>495000</v>
      </c>
      <c r="H79" s="84">
        <f t="shared" ref="H79:I79" si="6">H194+H258+H272+H302+H337+H366+H380</f>
        <v>495000</v>
      </c>
      <c r="I79" s="84">
        <f t="shared" si="6"/>
        <v>128.32</v>
      </c>
      <c r="J79" s="84"/>
    </row>
    <row r="80" spans="1:10" x14ac:dyDescent="0.25">
      <c r="A80" s="83"/>
      <c r="B80" s="82"/>
      <c r="C80" s="82"/>
      <c r="D80" s="83" t="s">
        <v>372</v>
      </c>
      <c r="E80" s="128" t="s">
        <v>377</v>
      </c>
      <c r="F80" s="128"/>
      <c r="G80" s="84">
        <f>G185+G249+G259+G266+G283+G296+G391+G428+G549+G696+G746+G803</f>
        <v>15160000</v>
      </c>
      <c r="H80" s="84">
        <f t="shared" ref="H80:I80" si="7">H185+H249+H259+H266+H283+H296+H391+H428+H549+H696+H746+H803</f>
        <v>15160000</v>
      </c>
      <c r="I80" s="84">
        <f t="shared" si="7"/>
        <v>655503.38</v>
      </c>
      <c r="J80" s="84"/>
    </row>
    <row r="81" spans="1:10" ht="15" customHeight="1" x14ac:dyDescent="0.25">
      <c r="A81" s="85"/>
      <c r="B81" s="126" t="s">
        <v>400</v>
      </c>
      <c r="C81" s="126"/>
      <c r="D81" s="126"/>
      <c r="E81" s="126"/>
      <c r="F81" s="126"/>
      <c r="G81" s="86">
        <v>3702000</v>
      </c>
      <c r="H81" s="86">
        <v>3702000</v>
      </c>
      <c r="I81" s="86">
        <v>1356950.48</v>
      </c>
      <c r="J81" s="86">
        <v>36.654524041058885</v>
      </c>
    </row>
    <row r="82" spans="1:10" ht="15" customHeight="1" x14ac:dyDescent="0.25">
      <c r="A82" s="127" t="s">
        <v>401</v>
      </c>
      <c r="B82" s="127"/>
      <c r="C82" s="127"/>
      <c r="D82" s="127"/>
      <c r="E82" s="127"/>
      <c r="F82" s="127"/>
      <c r="G82" s="87">
        <v>1073000</v>
      </c>
      <c r="H82" s="87">
        <v>1073000</v>
      </c>
      <c r="I82" s="87">
        <v>437597.74</v>
      </c>
      <c r="J82" s="87">
        <v>40.782641192917055</v>
      </c>
    </row>
    <row r="83" spans="1:10" ht="15" customHeight="1" x14ac:dyDescent="0.25">
      <c r="A83" s="124" t="s">
        <v>402</v>
      </c>
      <c r="B83" s="124"/>
      <c r="C83" s="124"/>
      <c r="D83" s="88" t="s">
        <v>156</v>
      </c>
      <c r="E83" s="89" t="s">
        <v>157</v>
      </c>
      <c r="F83" s="90" t="s">
        <v>381</v>
      </c>
      <c r="G83" s="91">
        <v>1073000</v>
      </c>
      <c r="H83" s="91">
        <v>1073000</v>
      </c>
      <c r="I83" s="91">
        <v>437597.74</v>
      </c>
      <c r="J83" s="91">
        <v>40.782641192917055</v>
      </c>
    </row>
    <row r="84" spans="1:10" ht="15" customHeight="1" x14ac:dyDescent="0.25">
      <c r="A84" s="124" t="s">
        <v>402</v>
      </c>
      <c r="B84" s="124"/>
      <c r="C84" s="124"/>
      <c r="D84" s="88" t="s">
        <v>177</v>
      </c>
      <c r="E84" s="89" t="s">
        <v>178</v>
      </c>
      <c r="F84" s="90" t="s">
        <v>381</v>
      </c>
      <c r="G84" s="91">
        <v>1073000</v>
      </c>
      <c r="H84" s="91">
        <v>1073000</v>
      </c>
      <c r="I84" s="91">
        <v>437597.74</v>
      </c>
      <c r="J84" s="91">
        <v>0</v>
      </c>
    </row>
    <row r="85" spans="1:10" x14ac:dyDescent="0.25">
      <c r="A85" s="124" t="s">
        <v>403</v>
      </c>
      <c r="B85" s="124"/>
      <c r="C85" s="124"/>
      <c r="D85" s="88" t="s">
        <v>187</v>
      </c>
      <c r="E85" s="89" t="s">
        <v>188</v>
      </c>
      <c r="F85" s="90" t="s">
        <v>381</v>
      </c>
      <c r="G85" s="91">
        <v>430000</v>
      </c>
      <c r="H85" s="91">
        <v>430000</v>
      </c>
      <c r="I85" s="91">
        <v>153547.14000000001</v>
      </c>
      <c r="J85" s="91">
        <v>0</v>
      </c>
    </row>
    <row r="86" spans="1:10" ht="15" customHeight="1" x14ac:dyDescent="0.25">
      <c r="A86" s="59"/>
      <c r="B86" s="59"/>
      <c r="C86" s="125" t="s">
        <v>382</v>
      </c>
      <c r="D86" s="125"/>
      <c r="E86" s="125"/>
      <c r="F86" s="125"/>
      <c r="G86" s="92">
        <v>380000</v>
      </c>
      <c r="H86" s="92">
        <v>380000</v>
      </c>
      <c r="I86" s="92">
        <v>135692.82</v>
      </c>
      <c r="J86" s="92">
        <v>35.708636842105264</v>
      </c>
    </row>
    <row r="87" spans="1:10" ht="15" customHeight="1" x14ac:dyDescent="0.25">
      <c r="A87" s="59"/>
      <c r="B87" s="59"/>
      <c r="C87" s="125" t="s">
        <v>395</v>
      </c>
      <c r="D87" s="125"/>
      <c r="E87" s="125"/>
      <c r="F87" s="125"/>
      <c r="G87" s="92">
        <v>50000</v>
      </c>
      <c r="H87" s="92">
        <v>50000</v>
      </c>
      <c r="I87" s="92">
        <v>17854.32</v>
      </c>
      <c r="J87" s="92">
        <v>35.708640000000003</v>
      </c>
    </row>
    <row r="88" spans="1:10" x14ac:dyDescent="0.25">
      <c r="A88" s="124" t="s">
        <v>403</v>
      </c>
      <c r="B88" s="124"/>
      <c r="C88" s="124"/>
      <c r="D88" s="88" t="s">
        <v>189</v>
      </c>
      <c r="E88" s="89" t="s">
        <v>190</v>
      </c>
      <c r="F88" s="90" t="s">
        <v>381</v>
      </c>
      <c r="G88" s="91">
        <v>0</v>
      </c>
      <c r="H88" s="91">
        <v>0</v>
      </c>
      <c r="I88" s="91">
        <v>22512.1</v>
      </c>
      <c r="J88" s="91">
        <v>0</v>
      </c>
    </row>
    <row r="89" spans="1:10" x14ac:dyDescent="0.25">
      <c r="A89" s="124" t="s">
        <v>403</v>
      </c>
      <c r="B89" s="124"/>
      <c r="C89" s="124"/>
      <c r="D89" s="88" t="s">
        <v>193</v>
      </c>
      <c r="E89" s="89" t="s">
        <v>194</v>
      </c>
      <c r="F89" s="90" t="s">
        <v>381</v>
      </c>
      <c r="G89" s="91">
        <v>0</v>
      </c>
      <c r="H89" s="91">
        <v>0</v>
      </c>
      <c r="I89" s="91">
        <v>130891.02</v>
      </c>
      <c r="J89" s="91">
        <v>0</v>
      </c>
    </row>
    <row r="90" spans="1:10" ht="15" customHeight="1" x14ac:dyDescent="0.25">
      <c r="A90" s="124" t="s">
        <v>403</v>
      </c>
      <c r="B90" s="124"/>
      <c r="C90" s="124"/>
      <c r="D90" s="88" t="s">
        <v>195</v>
      </c>
      <c r="E90" s="98" t="s">
        <v>196</v>
      </c>
      <c r="F90" s="90" t="s">
        <v>381</v>
      </c>
      <c r="G90" s="91">
        <v>0</v>
      </c>
      <c r="H90" s="91">
        <v>0</v>
      </c>
      <c r="I90" s="91">
        <v>0</v>
      </c>
      <c r="J90" s="91">
        <v>0</v>
      </c>
    </row>
    <row r="91" spans="1:10" ht="15" customHeight="1" x14ac:dyDescent="0.25">
      <c r="A91" s="124" t="s">
        <v>403</v>
      </c>
      <c r="B91" s="124"/>
      <c r="C91" s="124"/>
      <c r="D91" s="88" t="s">
        <v>197</v>
      </c>
      <c r="E91" s="89" t="s">
        <v>198</v>
      </c>
      <c r="F91" s="90" t="s">
        <v>381</v>
      </c>
      <c r="G91" s="91">
        <v>0</v>
      </c>
      <c r="H91" s="91">
        <v>0</v>
      </c>
      <c r="I91" s="91">
        <v>144.02000000000001</v>
      </c>
      <c r="J91" s="91">
        <v>0</v>
      </c>
    </row>
    <row r="92" spans="1:10" x14ac:dyDescent="0.25">
      <c r="A92" s="124" t="s">
        <v>404</v>
      </c>
      <c r="B92" s="124"/>
      <c r="C92" s="124"/>
      <c r="D92" s="88" t="s">
        <v>201</v>
      </c>
      <c r="E92" s="89" t="s">
        <v>202</v>
      </c>
      <c r="F92" s="90" t="s">
        <v>381</v>
      </c>
      <c r="G92" s="91">
        <v>643000</v>
      </c>
      <c r="H92" s="91">
        <v>643000</v>
      </c>
      <c r="I92" s="91">
        <v>284050.59999999998</v>
      </c>
      <c r="J92" s="91">
        <v>0</v>
      </c>
    </row>
    <row r="93" spans="1:10" ht="15" customHeight="1" x14ac:dyDescent="0.25">
      <c r="A93" s="59"/>
      <c r="B93" s="59"/>
      <c r="C93" s="125" t="s">
        <v>382</v>
      </c>
      <c r="D93" s="125"/>
      <c r="E93" s="125"/>
      <c r="F93" s="125"/>
      <c r="G93" s="92">
        <v>545000</v>
      </c>
      <c r="H93" s="92">
        <v>545000</v>
      </c>
      <c r="I93" s="92">
        <v>240758.28</v>
      </c>
      <c r="J93" s="92">
        <v>44.175831192660553</v>
      </c>
    </row>
    <row r="94" spans="1:10" ht="15" customHeight="1" x14ac:dyDescent="0.25">
      <c r="A94" s="59"/>
      <c r="B94" s="59"/>
      <c r="C94" s="125" t="s">
        <v>395</v>
      </c>
      <c r="D94" s="125"/>
      <c r="E94" s="125"/>
      <c r="F94" s="125"/>
      <c r="G94" s="92">
        <v>98000</v>
      </c>
      <c r="H94" s="92">
        <v>98000</v>
      </c>
      <c r="I94" s="92">
        <v>43292.32</v>
      </c>
      <c r="J94" s="92">
        <v>44.175836734693874</v>
      </c>
    </row>
    <row r="95" spans="1:10" x14ac:dyDescent="0.25">
      <c r="A95" s="124" t="s">
        <v>405</v>
      </c>
      <c r="B95" s="124"/>
      <c r="C95" s="124"/>
      <c r="D95" s="88" t="s">
        <v>203</v>
      </c>
      <c r="E95" s="89" t="s">
        <v>204</v>
      </c>
      <c r="F95" s="90" t="s">
        <v>381</v>
      </c>
      <c r="G95" s="91">
        <v>0</v>
      </c>
      <c r="H95" s="91">
        <v>0</v>
      </c>
      <c r="I95" s="91">
        <v>52852.92</v>
      </c>
      <c r="J95" s="91">
        <v>0</v>
      </c>
    </row>
    <row r="96" spans="1:10" x14ac:dyDescent="0.25">
      <c r="A96" s="124" t="s">
        <v>405</v>
      </c>
      <c r="B96" s="124"/>
      <c r="C96" s="124"/>
      <c r="D96" s="88" t="s">
        <v>205</v>
      </c>
      <c r="E96" s="89" t="s">
        <v>206</v>
      </c>
      <c r="F96" s="90" t="s">
        <v>381</v>
      </c>
      <c r="G96" s="91">
        <v>0</v>
      </c>
      <c r="H96" s="91">
        <v>0</v>
      </c>
      <c r="I96" s="91">
        <v>11421.72</v>
      </c>
      <c r="J96" s="91">
        <v>0</v>
      </c>
    </row>
    <row r="97" spans="1:10" x14ac:dyDescent="0.25">
      <c r="A97" s="124" t="s">
        <v>405</v>
      </c>
      <c r="B97" s="124"/>
      <c r="C97" s="124"/>
      <c r="D97" s="88" t="s">
        <v>209</v>
      </c>
      <c r="E97" s="89" t="s">
        <v>210</v>
      </c>
      <c r="F97" s="90" t="s">
        <v>381</v>
      </c>
      <c r="G97" s="91">
        <v>0</v>
      </c>
      <c r="H97" s="91">
        <v>0</v>
      </c>
      <c r="I97" s="91">
        <v>13477.07</v>
      </c>
      <c r="J97" s="91">
        <v>0</v>
      </c>
    </row>
    <row r="98" spans="1:10" x14ac:dyDescent="0.25">
      <c r="A98" s="124" t="s">
        <v>405</v>
      </c>
      <c r="B98" s="124"/>
      <c r="C98" s="124"/>
      <c r="D98" s="88" t="s">
        <v>211</v>
      </c>
      <c r="E98" s="89" t="s">
        <v>212</v>
      </c>
      <c r="F98" s="90" t="s">
        <v>381</v>
      </c>
      <c r="G98" s="91">
        <v>0</v>
      </c>
      <c r="H98" s="91">
        <v>0</v>
      </c>
      <c r="I98" s="91">
        <v>17362.22</v>
      </c>
      <c r="J98" s="91">
        <v>0</v>
      </c>
    </row>
    <row r="99" spans="1:10" ht="15" customHeight="1" x14ac:dyDescent="0.25">
      <c r="A99" s="124" t="s">
        <v>406</v>
      </c>
      <c r="B99" s="124"/>
      <c r="C99" s="124"/>
      <c r="D99" s="88" t="s">
        <v>215</v>
      </c>
      <c r="E99" s="89" t="s">
        <v>216</v>
      </c>
      <c r="F99" s="90" t="s">
        <v>381</v>
      </c>
      <c r="G99" s="91">
        <v>0</v>
      </c>
      <c r="H99" s="91">
        <v>0</v>
      </c>
      <c r="I99" s="91">
        <v>40672.5</v>
      </c>
      <c r="J99" s="91">
        <v>0</v>
      </c>
    </row>
    <row r="100" spans="1:10" x14ac:dyDescent="0.25">
      <c r="A100" s="124" t="s">
        <v>405</v>
      </c>
      <c r="B100" s="124"/>
      <c r="C100" s="124"/>
      <c r="D100" s="88" t="s">
        <v>217</v>
      </c>
      <c r="E100" s="89" t="s">
        <v>218</v>
      </c>
      <c r="F100" s="90" t="s">
        <v>381</v>
      </c>
      <c r="G100" s="91">
        <v>0</v>
      </c>
      <c r="H100" s="91">
        <v>0</v>
      </c>
      <c r="I100" s="91">
        <v>58014.04</v>
      </c>
      <c r="J100" s="91">
        <v>0</v>
      </c>
    </row>
    <row r="101" spans="1:10" x14ac:dyDescent="0.25">
      <c r="A101" s="124" t="s">
        <v>405</v>
      </c>
      <c r="B101" s="124"/>
      <c r="C101" s="124"/>
      <c r="D101" s="88" t="s">
        <v>219</v>
      </c>
      <c r="E101" s="89" t="s">
        <v>407</v>
      </c>
      <c r="F101" s="90" t="s">
        <v>381</v>
      </c>
      <c r="G101" s="91">
        <v>0</v>
      </c>
      <c r="H101" s="91">
        <v>0</v>
      </c>
      <c r="I101" s="91">
        <v>90250.13</v>
      </c>
      <c r="J101" s="91">
        <v>0</v>
      </c>
    </row>
    <row r="102" spans="1:10" ht="15" customHeight="1" x14ac:dyDescent="0.25">
      <c r="A102" s="127" t="s">
        <v>408</v>
      </c>
      <c r="B102" s="127"/>
      <c r="C102" s="127"/>
      <c r="D102" s="127"/>
      <c r="E102" s="127"/>
      <c r="F102" s="127"/>
      <c r="G102" s="87">
        <v>1009000</v>
      </c>
      <c r="H102" s="87">
        <v>1009000</v>
      </c>
      <c r="I102" s="87">
        <v>302819.14</v>
      </c>
      <c r="J102" s="87">
        <v>30.011807730426163</v>
      </c>
    </row>
    <row r="103" spans="1:10" ht="15" customHeight="1" x14ac:dyDescent="0.25">
      <c r="A103" s="124" t="s">
        <v>409</v>
      </c>
      <c r="B103" s="124"/>
      <c r="C103" s="124"/>
      <c r="D103" s="88" t="s">
        <v>156</v>
      </c>
      <c r="E103" s="89" t="s">
        <v>157</v>
      </c>
      <c r="F103" s="90" t="s">
        <v>381</v>
      </c>
      <c r="G103" s="91">
        <v>1009000</v>
      </c>
      <c r="H103" s="91">
        <v>1009000</v>
      </c>
      <c r="I103" s="91">
        <v>302819.14</v>
      </c>
      <c r="J103" s="91">
        <v>30.011807730426163</v>
      </c>
    </row>
    <row r="104" spans="1:10" ht="15" customHeight="1" x14ac:dyDescent="0.25">
      <c r="A104" s="124" t="s">
        <v>410</v>
      </c>
      <c r="B104" s="124"/>
      <c r="C104" s="124"/>
      <c r="D104" s="88" t="s">
        <v>159</v>
      </c>
      <c r="E104" s="89" t="s">
        <v>160</v>
      </c>
      <c r="F104" s="90" t="s">
        <v>381</v>
      </c>
      <c r="G104" s="91">
        <v>440000</v>
      </c>
      <c r="H104" s="91">
        <v>440000</v>
      </c>
      <c r="I104" s="91">
        <v>175142.37</v>
      </c>
      <c r="J104" s="91">
        <v>0</v>
      </c>
    </row>
    <row r="105" spans="1:10" ht="15" customHeight="1" x14ac:dyDescent="0.25">
      <c r="A105" s="124" t="s">
        <v>411</v>
      </c>
      <c r="B105" s="124"/>
      <c r="C105" s="124"/>
      <c r="D105" s="88" t="s">
        <v>167</v>
      </c>
      <c r="E105" s="89" t="s">
        <v>168</v>
      </c>
      <c r="F105" s="90" t="s">
        <v>381</v>
      </c>
      <c r="G105" s="91">
        <v>200000</v>
      </c>
      <c r="H105" s="91">
        <v>200000</v>
      </c>
      <c r="I105" s="91">
        <v>67094.28</v>
      </c>
      <c r="J105" s="91">
        <v>0</v>
      </c>
    </row>
    <row r="106" spans="1:10" ht="15" customHeight="1" x14ac:dyDescent="0.25">
      <c r="A106" s="59"/>
      <c r="B106" s="59"/>
      <c r="C106" s="125" t="s">
        <v>382</v>
      </c>
      <c r="D106" s="125"/>
      <c r="E106" s="125"/>
      <c r="F106" s="125"/>
      <c r="G106" s="92">
        <v>110000</v>
      </c>
      <c r="H106" s="92">
        <v>110000</v>
      </c>
      <c r="I106" s="92">
        <v>36901.85</v>
      </c>
      <c r="J106" s="92">
        <v>33.547136363636362</v>
      </c>
    </row>
    <row r="107" spans="1:10" ht="15" customHeight="1" x14ac:dyDescent="0.25">
      <c r="A107" s="59"/>
      <c r="B107" s="59"/>
      <c r="C107" s="125" t="s">
        <v>395</v>
      </c>
      <c r="D107" s="125"/>
      <c r="E107" s="125"/>
      <c r="F107" s="125"/>
      <c r="G107" s="92">
        <v>80000</v>
      </c>
      <c r="H107" s="92">
        <v>80000</v>
      </c>
      <c r="I107" s="92">
        <v>26837.71</v>
      </c>
      <c r="J107" s="92">
        <v>33.547137499999998</v>
      </c>
    </row>
    <row r="108" spans="1:10" ht="15" customHeight="1" x14ac:dyDescent="0.25">
      <c r="A108" s="59"/>
      <c r="B108" s="59"/>
      <c r="C108" s="125" t="s">
        <v>392</v>
      </c>
      <c r="D108" s="125"/>
      <c r="E108" s="125"/>
      <c r="F108" s="125"/>
      <c r="G108" s="92">
        <v>10000</v>
      </c>
      <c r="H108" s="92">
        <v>10000</v>
      </c>
      <c r="I108" s="92">
        <v>3354.71</v>
      </c>
      <c r="J108" s="92">
        <v>33.5471</v>
      </c>
    </row>
    <row r="109" spans="1:10" ht="15" customHeight="1" x14ac:dyDescent="0.25">
      <c r="A109" s="124" t="s">
        <v>411</v>
      </c>
      <c r="B109" s="124"/>
      <c r="C109" s="124"/>
      <c r="D109" s="88" t="s">
        <v>169</v>
      </c>
      <c r="E109" s="89" t="s">
        <v>168</v>
      </c>
      <c r="F109" s="90" t="s">
        <v>381</v>
      </c>
      <c r="G109" s="91">
        <v>0</v>
      </c>
      <c r="H109" s="91">
        <v>0</v>
      </c>
      <c r="I109" s="91">
        <v>67094.28</v>
      </c>
      <c r="J109" s="91">
        <v>0</v>
      </c>
    </row>
    <row r="110" spans="1:10" x14ac:dyDescent="0.25">
      <c r="A110" s="124" t="s">
        <v>412</v>
      </c>
      <c r="B110" s="124"/>
      <c r="C110" s="124"/>
      <c r="D110" s="88" t="s">
        <v>170</v>
      </c>
      <c r="E110" s="89" t="s">
        <v>171</v>
      </c>
      <c r="F110" s="90" t="s">
        <v>381</v>
      </c>
      <c r="G110" s="91">
        <v>240000</v>
      </c>
      <c r="H110" s="91">
        <v>240000</v>
      </c>
      <c r="I110" s="91">
        <v>108048.09</v>
      </c>
      <c r="J110" s="91">
        <v>0</v>
      </c>
    </row>
    <row r="111" spans="1:10" ht="15" customHeight="1" x14ac:dyDescent="0.25">
      <c r="A111" s="59"/>
      <c r="B111" s="59"/>
      <c r="C111" s="125" t="s">
        <v>395</v>
      </c>
      <c r="D111" s="125"/>
      <c r="E111" s="125"/>
      <c r="F111" s="125"/>
      <c r="G111" s="92">
        <v>215000</v>
      </c>
      <c r="H111" s="92">
        <v>215000</v>
      </c>
      <c r="I111" s="92">
        <v>96793.08</v>
      </c>
      <c r="J111" s="92">
        <v>45.020037209302316</v>
      </c>
    </row>
    <row r="112" spans="1:10" ht="15" customHeight="1" x14ac:dyDescent="0.25">
      <c r="A112" s="59"/>
      <c r="B112" s="59"/>
      <c r="C112" s="125" t="s">
        <v>392</v>
      </c>
      <c r="D112" s="125"/>
      <c r="E112" s="125"/>
      <c r="F112" s="125"/>
      <c r="G112" s="92">
        <v>25000</v>
      </c>
      <c r="H112" s="92">
        <v>25000</v>
      </c>
      <c r="I112" s="92">
        <v>11255.01</v>
      </c>
      <c r="J112" s="92">
        <v>45.020040000000002</v>
      </c>
    </row>
    <row r="113" spans="1:10" ht="15" customHeight="1" x14ac:dyDescent="0.25">
      <c r="A113" s="124" t="s">
        <v>412</v>
      </c>
      <c r="B113" s="124"/>
      <c r="C113" s="124"/>
      <c r="D113" s="88" t="s">
        <v>172</v>
      </c>
      <c r="E113" s="89" t="s">
        <v>173</v>
      </c>
      <c r="F113" s="90" t="s">
        <v>381</v>
      </c>
      <c r="G113" s="91">
        <v>0</v>
      </c>
      <c r="H113" s="91">
        <v>0</v>
      </c>
      <c r="I113" s="91">
        <v>108048.09</v>
      </c>
      <c r="J113" s="91">
        <v>0</v>
      </c>
    </row>
    <row r="114" spans="1:10" ht="15" customHeight="1" x14ac:dyDescent="0.25">
      <c r="A114" s="124" t="s">
        <v>413</v>
      </c>
      <c r="B114" s="124"/>
      <c r="C114" s="124"/>
      <c r="D114" s="88" t="s">
        <v>177</v>
      </c>
      <c r="E114" s="89" t="s">
        <v>178</v>
      </c>
      <c r="F114" s="90" t="s">
        <v>381</v>
      </c>
      <c r="G114" s="91">
        <v>389000</v>
      </c>
      <c r="H114" s="91">
        <v>389000</v>
      </c>
      <c r="I114" s="91">
        <v>93657.14</v>
      </c>
      <c r="J114" s="91">
        <v>0</v>
      </c>
    </row>
    <row r="115" spans="1:10" x14ac:dyDescent="0.25">
      <c r="A115" s="124" t="s">
        <v>414</v>
      </c>
      <c r="B115" s="124"/>
      <c r="C115" s="124"/>
      <c r="D115" s="88" t="s">
        <v>179</v>
      </c>
      <c r="E115" s="89" t="s">
        <v>180</v>
      </c>
      <c r="F115" s="90" t="s">
        <v>381</v>
      </c>
      <c r="G115" s="91">
        <v>110000</v>
      </c>
      <c r="H115" s="91">
        <v>110000</v>
      </c>
      <c r="I115" s="91">
        <v>28902.59</v>
      </c>
      <c r="J115" s="91">
        <v>0</v>
      </c>
    </row>
    <row r="116" spans="1:10" ht="15" customHeight="1" x14ac:dyDescent="0.25">
      <c r="A116" s="59"/>
      <c r="B116" s="59"/>
      <c r="C116" s="125" t="s">
        <v>395</v>
      </c>
      <c r="D116" s="125"/>
      <c r="E116" s="125"/>
      <c r="F116" s="125"/>
      <c r="G116" s="92">
        <v>105000</v>
      </c>
      <c r="H116" s="92">
        <v>105000</v>
      </c>
      <c r="I116" s="92">
        <v>27588.84</v>
      </c>
      <c r="J116" s="92">
        <v>26.275085714285716</v>
      </c>
    </row>
    <row r="117" spans="1:10" x14ac:dyDescent="0.25">
      <c r="A117" s="59"/>
      <c r="B117" s="59"/>
      <c r="C117" s="59"/>
      <c r="D117" s="59"/>
      <c r="E117" s="59"/>
      <c r="F117" s="59"/>
      <c r="G117" s="59"/>
      <c r="H117" s="59"/>
      <c r="I117" s="59"/>
      <c r="J117" s="59"/>
    </row>
    <row r="118" spans="1:10" ht="15" customHeight="1" x14ac:dyDescent="0.25">
      <c r="A118" s="59"/>
      <c r="B118" s="59"/>
      <c r="C118" s="125" t="s">
        <v>392</v>
      </c>
      <c r="D118" s="125"/>
      <c r="E118" s="125"/>
      <c r="F118" s="125"/>
      <c r="G118" s="92">
        <v>5000</v>
      </c>
      <c r="H118" s="92">
        <v>5000</v>
      </c>
      <c r="I118" s="92">
        <v>1313.75</v>
      </c>
      <c r="J118" s="92">
        <v>26.274999999999999</v>
      </c>
    </row>
    <row r="119" spans="1:10" ht="15" customHeight="1" x14ac:dyDescent="0.25">
      <c r="A119" s="124" t="s">
        <v>414</v>
      </c>
      <c r="B119" s="124"/>
      <c r="C119" s="124"/>
      <c r="D119" s="88" t="s">
        <v>181</v>
      </c>
      <c r="E119" s="89" t="s">
        <v>182</v>
      </c>
      <c r="F119" s="90" t="s">
        <v>381</v>
      </c>
      <c r="G119" s="91">
        <v>0</v>
      </c>
      <c r="H119" s="91">
        <v>0</v>
      </c>
      <c r="I119" s="91">
        <v>2400</v>
      </c>
      <c r="J119" s="91">
        <v>0</v>
      </c>
    </row>
    <row r="120" spans="1:10" x14ac:dyDescent="0.25">
      <c r="A120" s="124" t="s">
        <v>414</v>
      </c>
      <c r="B120" s="124"/>
      <c r="C120" s="124"/>
      <c r="D120" s="88" t="s">
        <v>183</v>
      </c>
      <c r="E120" s="89" t="s">
        <v>184</v>
      </c>
      <c r="F120" s="90" t="s">
        <v>381</v>
      </c>
      <c r="G120" s="91">
        <v>0</v>
      </c>
      <c r="H120" s="91">
        <v>0</v>
      </c>
      <c r="I120" s="91">
        <v>20044.59</v>
      </c>
      <c r="J120" s="91">
        <v>0</v>
      </c>
    </row>
    <row r="121" spans="1:10" x14ac:dyDescent="0.25">
      <c r="A121" s="124" t="s">
        <v>414</v>
      </c>
      <c r="B121" s="124"/>
      <c r="C121" s="124"/>
      <c r="D121" s="88" t="s">
        <v>185</v>
      </c>
      <c r="E121" s="89" t="s">
        <v>186</v>
      </c>
      <c r="F121" s="90" t="s">
        <v>381</v>
      </c>
      <c r="G121" s="91">
        <v>0</v>
      </c>
      <c r="H121" s="91">
        <v>0</v>
      </c>
      <c r="I121" s="91">
        <v>6458</v>
      </c>
      <c r="J121" s="91">
        <v>0</v>
      </c>
    </row>
    <row r="122" spans="1:10" ht="15" customHeight="1" x14ac:dyDescent="0.25">
      <c r="A122" s="124" t="s">
        <v>415</v>
      </c>
      <c r="B122" s="124"/>
      <c r="C122" s="124"/>
      <c r="D122" s="88" t="s">
        <v>201</v>
      </c>
      <c r="E122" s="89" t="s">
        <v>202</v>
      </c>
      <c r="F122" s="90" t="s">
        <v>381</v>
      </c>
      <c r="G122" s="91">
        <v>170000</v>
      </c>
      <c r="H122" s="91">
        <v>170000</v>
      </c>
      <c r="I122" s="91">
        <v>34104.04</v>
      </c>
      <c r="J122" s="91">
        <v>0</v>
      </c>
    </row>
    <row r="123" spans="1:10" ht="15" customHeight="1" x14ac:dyDescent="0.25">
      <c r="A123" s="59"/>
      <c r="B123" s="59"/>
      <c r="C123" s="125" t="s">
        <v>395</v>
      </c>
      <c r="D123" s="125"/>
      <c r="E123" s="125"/>
      <c r="F123" s="125"/>
      <c r="G123" s="92">
        <v>170000</v>
      </c>
      <c r="H123" s="92">
        <v>170000</v>
      </c>
      <c r="I123" s="92">
        <v>34104.04</v>
      </c>
      <c r="J123" s="92">
        <v>20.061199999999999</v>
      </c>
    </row>
    <row r="124" spans="1:10" x14ac:dyDescent="0.25">
      <c r="A124" s="124" t="s">
        <v>415</v>
      </c>
      <c r="B124" s="124"/>
      <c r="C124" s="124"/>
      <c r="D124" s="88" t="s">
        <v>215</v>
      </c>
      <c r="E124" s="89" t="s">
        <v>216</v>
      </c>
      <c r="F124" s="90" t="s">
        <v>381</v>
      </c>
      <c r="G124" s="91">
        <v>0</v>
      </c>
      <c r="H124" s="91">
        <v>0</v>
      </c>
      <c r="I124" s="91">
        <v>34104.04</v>
      </c>
      <c r="J124" s="91">
        <v>0</v>
      </c>
    </row>
    <row r="125" spans="1:10" x14ac:dyDescent="0.25">
      <c r="A125" s="124" t="s">
        <v>416</v>
      </c>
      <c r="B125" s="124"/>
      <c r="C125" s="124"/>
      <c r="D125" s="88" t="s">
        <v>221</v>
      </c>
      <c r="E125" s="89" t="s">
        <v>222</v>
      </c>
      <c r="F125" s="90" t="s">
        <v>381</v>
      </c>
      <c r="G125" s="91">
        <v>16000</v>
      </c>
      <c r="H125" s="91">
        <v>16000</v>
      </c>
      <c r="I125" s="91">
        <v>1435.94</v>
      </c>
      <c r="J125" s="91">
        <v>0</v>
      </c>
    </row>
    <row r="126" spans="1:10" ht="15" customHeight="1" x14ac:dyDescent="0.25">
      <c r="A126" s="59"/>
      <c r="B126" s="59"/>
      <c r="C126" s="125" t="s">
        <v>395</v>
      </c>
      <c r="D126" s="125"/>
      <c r="E126" s="125"/>
      <c r="F126" s="125"/>
      <c r="G126" s="92">
        <v>0</v>
      </c>
      <c r="H126" s="92">
        <v>0</v>
      </c>
      <c r="I126" s="92">
        <v>0</v>
      </c>
      <c r="J126" s="92">
        <v>0</v>
      </c>
    </row>
    <row r="127" spans="1:10" ht="15" customHeight="1" x14ac:dyDescent="0.25">
      <c r="A127" s="59"/>
      <c r="B127" s="59"/>
      <c r="C127" s="125" t="s">
        <v>392</v>
      </c>
      <c r="D127" s="125"/>
      <c r="E127" s="125"/>
      <c r="F127" s="125"/>
      <c r="G127" s="92">
        <v>16000</v>
      </c>
      <c r="H127" s="92">
        <v>16000</v>
      </c>
      <c r="I127" s="92">
        <v>1435.94</v>
      </c>
      <c r="J127" s="92">
        <v>8.9746249999999996</v>
      </c>
    </row>
    <row r="128" spans="1:10" x14ac:dyDescent="0.25">
      <c r="A128" s="124" t="s">
        <v>416</v>
      </c>
      <c r="B128" s="124"/>
      <c r="C128" s="124"/>
      <c r="D128" s="88" t="s">
        <v>223</v>
      </c>
      <c r="E128" s="89" t="s">
        <v>224</v>
      </c>
      <c r="F128" s="90" t="s">
        <v>381</v>
      </c>
      <c r="G128" s="91">
        <v>0</v>
      </c>
      <c r="H128" s="91">
        <v>0</v>
      </c>
      <c r="I128" s="91">
        <v>1435.94</v>
      </c>
      <c r="J128" s="91">
        <v>0</v>
      </c>
    </row>
    <row r="129" spans="1:10" x14ac:dyDescent="0.25">
      <c r="A129" s="124" t="s">
        <v>417</v>
      </c>
      <c r="B129" s="124"/>
      <c r="C129" s="124"/>
      <c r="D129" s="88" t="s">
        <v>225</v>
      </c>
      <c r="E129" s="89" t="s">
        <v>226</v>
      </c>
      <c r="F129" s="90" t="s">
        <v>381</v>
      </c>
      <c r="G129" s="91">
        <v>93000</v>
      </c>
      <c r="H129" s="91">
        <v>93000</v>
      </c>
      <c r="I129" s="91">
        <v>29214.57</v>
      </c>
      <c r="J129" s="91">
        <v>0</v>
      </c>
    </row>
    <row r="130" spans="1:10" ht="15" customHeight="1" x14ac:dyDescent="0.25">
      <c r="A130" s="59"/>
      <c r="B130" s="59"/>
      <c r="C130" s="125" t="s">
        <v>395</v>
      </c>
      <c r="D130" s="125"/>
      <c r="E130" s="125"/>
      <c r="F130" s="125"/>
      <c r="G130" s="92">
        <v>93000</v>
      </c>
      <c r="H130" s="92">
        <v>93000</v>
      </c>
      <c r="I130" s="92">
        <v>29214.57</v>
      </c>
      <c r="J130" s="92">
        <v>31.413516129032256</v>
      </c>
    </row>
    <row r="131" spans="1:10" ht="15" customHeight="1" x14ac:dyDescent="0.25">
      <c r="A131" s="124" t="s">
        <v>417</v>
      </c>
      <c r="B131" s="124"/>
      <c r="C131" s="124"/>
      <c r="D131" s="88" t="s">
        <v>229</v>
      </c>
      <c r="E131" s="89" t="s">
        <v>230</v>
      </c>
      <c r="F131" s="90" t="s">
        <v>381</v>
      </c>
      <c r="G131" s="91">
        <v>0</v>
      </c>
      <c r="H131" s="91">
        <v>0</v>
      </c>
      <c r="I131" s="91">
        <v>21251.4</v>
      </c>
      <c r="J131" s="91">
        <v>0</v>
      </c>
    </row>
    <row r="132" spans="1:10" x14ac:dyDescent="0.25">
      <c r="A132" s="124" t="s">
        <v>417</v>
      </c>
      <c r="B132" s="124"/>
      <c r="C132" s="124"/>
      <c r="D132" s="88" t="s">
        <v>231</v>
      </c>
      <c r="E132" s="89" t="s">
        <v>232</v>
      </c>
      <c r="F132" s="90" t="s">
        <v>381</v>
      </c>
      <c r="G132" s="91">
        <v>0</v>
      </c>
      <c r="H132" s="91">
        <v>0</v>
      </c>
      <c r="I132" s="91">
        <v>7963.17</v>
      </c>
      <c r="J132" s="91">
        <v>0</v>
      </c>
    </row>
    <row r="133" spans="1:10" x14ac:dyDescent="0.25">
      <c r="A133" s="124" t="s">
        <v>418</v>
      </c>
      <c r="B133" s="124"/>
      <c r="C133" s="124"/>
      <c r="D133" s="88" t="s">
        <v>237</v>
      </c>
      <c r="E133" s="89" t="s">
        <v>238</v>
      </c>
      <c r="F133" s="90" t="s">
        <v>381</v>
      </c>
      <c r="G133" s="91">
        <v>180000</v>
      </c>
      <c r="H133" s="91">
        <v>180000</v>
      </c>
      <c r="I133" s="91">
        <v>34019.629999999997</v>
      </c>
      <c r="J133" s="91">
        <v>0</v>
      </c>
    </row>
    <row r="134" spans="1:10" ht="15" customHeight="1" x14ac:dyDescent="0.25">
      <c r="A134" s="124" t="s">
        <v>418</v>
      </c>
      <c r="B134" s="124"/>
      <c r="C134" s="124"/>
      <c r="D134" s="88" t="s">
        <v>243</v>
      </c>
      <c r="E134" s="89" t="s">
        <v>244</v>
      </c>
      <c r="F134" s="90" t="s">
        <v>381</v>
      </c>
      <c r="G134" s="91">
        <v>180000</v>
      </c>
      <c r="H134" s="91">
        <v>180000</v>
      </c>
      <c r="I134" s="91">
        <v>34019.629999999997</v>
      </c>
      <c r="J134" s="91">
        <v>0</v>
      </c>
    </row>
    <row r="135" spans="1:10" ht="15" customHeight="1" x14ac:dyDescent="0.25">
      <c r="A135" s="59"/>
      <c r="B135" s="59"/>
      <c r="C135" s="125" t="s">
        <v>395</v>
      </c>
      <c r="D135" s="125"/>
      <c r="E135" s="125"/>
      <c r="F135" s="125"/>
      <c r="G135" s="92">
        <v>180000</v>
      </c>
      <c r="H135" s="92">
        <v>180000</v>
      </c>
      <c r="I135" s="92">
        <v>34019.629999999997</v>
      </c>
      <c r="J135" s="92">
        <v>18.899794444444446</v>
      </c>
    </row>
    <row r="136" spans="1:10" x14ac:dyDescent="0.25">
      <c r="A136" s="124" t="s">
        <v>418</v>
      </c>
      <c r="B136" s="124"/>
      <c r="C136" s="124"/>
      <c r="D136" s="88" t="s">
        <v>245</v>
      </c>
      <c r="E136" s="89" t="s">
        <v>246</v>
      </c>
      <c r="F136" s="90" t="s">
        <v>381</v>
      </c>
      <c r="G136" s="91">
        <v>0</v>
      </c>
      <c r="H136" s="91">
        <v>0</v>
      </c>
      <c r="I136" s="91">
        <v>25187.19</v>
      </c>
      <c r="J136" s="91">
        <v>0</v>
      </c>
    </row>
    <row r="137" spans="1:10" x14ac:dyDescent="0.25">
      <c r="A137" s="124" t="s">
        <v>418</v>
      </c>
      <c r="B137" s="124"/>
      <c r="C137" s="124"/>
      <c r="D137" s="88" t="s">
        <v>249</v>
      </c>
      <c r="E137" s="89" t="s">
        <v>250</v>
      </c>
      <c r="F137" s="90" t="s">
        <v>381</v>
      </c>
      <c r="G137" s="91">
        <v>0</v>
      </c>
      <c r="H137" s="91">
        <v>0</v>
      </c>
      <c r="I137" s="91">
        <v>8832.44</v>
      </c>
      <c r="J137" s="91">
        <v>0</v>
      </c>
    </row>
    <row r="138" spans="1:10" ht="15" customHeight="1" x14ac:dyDescent="0.25">
      <c r="A138" s="127" t="s">
        <v>419</v>
      </c>
      <c r="B138" s="127"/>
      <c r="C138" s="127"/>
      <c r="D138" s="127"/>
      <c r="E138" s="127"/>
      <c r="F138" s="127"/>
      <c r="G138" s="87">
        <v>1500000</v>
      </c>
      <c r="H138" s="87">
        <v>1500000</v>
      </c>
      <c r="I138" s="87">
        <v>595106.72</v>
      </c>
      <c r="J138" s="87">
        <v>39.673781333333331</v>
      </c>
    </row>
    <row r="139" spans="1:10" ht="15" customHeight="1" x14ac:dyDescent="0.25">
      <c r="A139" s="124" t="s">
        <v>237</v>
      </c>
      <c r="B139" s="124"/>
      <c r="C139" s="124"/>
      <c r="D139" s="88" t="s">
        <v>156</v>
      </c>
      <c r="E139" s="89" t="s">
        <v>157</v>
      </c>
      <c r="F139" s="90" t="s">
        <v>381</v>
      </c>
      <c r="G139" s="91">
        <v>1500000</v>
      </c>
      <c r="H139" s="91">
        <v>1500000</v>
      </c>
      <c r="I139" s="91">
        <v>595106.72</v>
      </c>
      <c r="J139" s="91">
        <v>39.673781333333331</v>
      </c>
    </row>
    <row r="140" spans="1:10" x14ac:dyDescent="0.25">
      <c r="A140" s="124" t="s">
        <v>237</v>
      </c>
      <c r="B140" s="124"/>
      <c r="C140" s="124"/>
      <c r="D140" s="88" t="s">
        <v>159</v>
      </c>
      <c r="E140" s="89" t="s">
        <v>160</v>
      </c>
      <c r="F140" s="90" t="s">
        <v>381</v>
      </c>
      <c r="G140" s="91">
        <v>1500000</v>
      </c>
      <c r="H140" s="91">
        <v>1500000</v>
      </c>
      <c r="I140" s="91">
        <v>595106.72</v>
      </c>
      <c r="J140" s="91">
        <v>0</v>
      </c>
    </row>
    <row r="141" spans="1:10" x14ac:dyDescent="0.25">
      <c r="A141" s="124" t="s">
        <v>237</v>
      </c>
      <c r="B141" s="124"/>
      <c r="C141" s="124"/>
      <c r="D141" s="88" t="s">
        <v>161</v>
      </c>
      <c r="E141" s="89" t="s">
        <v>162</v>
      </c>
      <c r="F141" s="90" t="s">
        <v>381</v>
      </c>
      <c r="G141" s="91">
        <v>1500000</v>
      </c>
      <c r="H141" s="91">
        <v>1500000</v>
      </c>
      <c r="I141" s="91">
        <v>595106.72</v>
      </c>
      <c r="J141" s="91">
        <v>0</v>
      </c>
    </row>
    <row r="142" spans="1:10" ht="15" customHeight="1" x14ac:dyDescent="0.25">
      <c r="A142" s="59"/>
      <c r="B142" s="59"/>
      <c r="C142" s="125" t="s">
        <v>382</v>
      </c>
      <c r="D142" s="125"/>
      <c r="E142" s="125"/>
      <c r="F142" s="125"/>
      <c r="G142" s="92">
        <v>1360000</v>
      </c>
      <c r="H142" s="92">
        <v>1360000</v>
      </c>
      <c r="I142" s="92">
        <v>539563.43000000005</v>
      </c>
      <c r="J142" s="92">
        <v>39.673781617647059</v>
      </c>
    </row>
    <row r="143" spans="1:10" ht="15" customHeight="1" x14ac:dyDescent="0.25">
      <c r="A143" s="59"/>
      <c r="B143" s="59"/>
      <c r="C143" s="125" t="s">
        <v>392</v>
      </c>
      <c r="D143" s="125"/>
      <c r="E143" s="125"/>
      <c r="F143" s="125"/>
      <c r="G143" s="92">
        <v>140000</v>
      </c>
      <c r="H143" s="92">
        <v>140000</v>
      </c>
      <c r="I143" s="92">
        <v>55543.29</v>
      </c>
      <c r="J143" s="92">
        <v>39.673778571428571</v>
      </c>
    </row>
    <row r="144" spans="1:10" x14ac:dyDescent="0.25">
      <c r="A144" s="124" t="s">
        <v>237</v>
      </c>
      <c r="B144" s="124"/>
      <c r="C144" s="124"/>
      <c r="D144" s="88" t="s">
        <v>163</v>
      </c>
      <c r="E144" s="89" t="s">
        <v>164</v>
      </c>
      <c r="F144" s="90" t="s">
        <v>381</v>
      </c>
      <c r="G144" s="91">
        <v>0</v>
      </c>
      <c r="H144" s="91">
        <v>0</v>
      </c>
      <c r="I144" s="91">
        <v>594022.67000000004</v>
      </c>
      <c r="J144" s="91">
        <v>0</v>
      </c>
    </row>
    <row r="145" spans="1:10" x14ac:dyDescent="0.25">
      <c r="A145" s="124" t="s">
        <v>237</v>
      </c>
      <c r="B145" s="124"/>
      <c r="C145" s="124"/>
      <c r="D145" s="88" t="s">
        <v>165</v>
      </c>
      <c r="E145" s="89" t="s">
        <v>166</v>
      </c>
      <c r="F145" s="90" t="s">
        <v>381</v>
      </c>
      <c r="G145" s="91">
        <v>0</v>
      </c>
      <c r="H145" s="91">
        <v>0</v>
      </c>
      <c r="I145" s="91">
        <v>1084.05</v>
      </c>
      <c r="J145" s="91">
        <v>0</v>
      </c>
    </row>
    <row r="146" spans="1:10" ht="15" customHeight="1" x14ac:dyDescent="0.25">
      <c r="A146" s="127" t="s">
        <v>420</v>
      </c>
      <c r="B146" s="127"/>
      <c r="C146" s="127"/>
      <c r="D146" s="127"/>
      <c r="E146" s="127"/>
      <c r="F146" s="127"/>
      <c r="G146" s="87">
        <v>80000</v>
      </c>
      <c r="H146" s="87">
        <v>80000</v>
      </c>
      <c r="I146" s="87">
        <v>1912.5</v>
      </c>
      <c r="J146" s="87">
        <v>2.390625</v>
      </c>
    </row>
    <row r="147" spans="1:10" ht="15" customHeight="1" x14ac:dyDescent="0.25">
      <c r="A147" s="124" t="s">
        <v>263</v>
      </c>
      <c r="B147" s="124"/>
      <c r="C147" s="124"/>
      <c r="D147" s="88" t="s">
        <v>293</v>
      </c>
      <c r="E147" s="89" t="s">
        <v>294</v>
      </c>
      <c r="F147" s="90" t="s">
        <v>381</v>
      </c>
      <c r="G147" s="91">
        <v>80000</v>
      </c>
      <c r="H147" s="91">
        <v>80000</v>
      </c>
      <c r="I147" s="91">
        <v>1912.5</v>
      </c>
      <c r="J147" s="91">
        <v>2.390625</v>
      </c>
    </row>
    <row r="148" spans="1:10" x14ac:dyDescent="0.25">
      <c r="A148" s="124" t="s">
        <v>263</v>
      </c>
      <c r="B148" s="124"/>
      <c r="C148" s="124"/>
      <c r="D148" s="88" t="s">
        <v>304</v>
      </c>
      <c r="E148" s="89" t="s">
        <v>305</v>
      </c>
      <c r="F148" s="90" t="s">
        <v>381</v>
      </c>
      <c r="G148" s="91">
        <v>80000</v>
      </c>
      <c r="H148" s="91">
        <v>80000</v>
      </c>
      <c r="I148" s="91">
        <v>1912.5</v>
      </c>
      <c r="J148" s="91">
        <v>0</v>
      </c>
    </row>
    <row r="149" spans="1:10" x14ac:dyDescent="0.25">
      <c r="A149" s="124" t="s">
        <v>421</v>
      </c>
      <c r="B149" s="124"/>
      <c r="C149" s="124"/>
      <c r="D149" s="88" t="s">
        <v>312</v>
      </c>
      <c r="E149" s="89" t="s">
        <v>313</v>
      </c>
      <c r="F149" s="90" t="s">
        <v>422</v>
      </c>
      <c r="G149" s="91">
        <v>80000</v>
      </c>
      <c r="H149" s="91">
        <v>80000</v>
      </c>
      <c r="I149" s="91">
        <v>1912.5</v>
      </c>
      <c r="J149" s="91">
        <v>0</v>
      </c>
    </row>
    <row r="150" spans="1:10" ht="15" customHeight="1" x14ac:dyDescent="0.25">
      <c r="A150" s="59"/>
      <c r="B150" s="59"/>
      <c r="C150" s="125" t="s">
        <v>382</v>
      </c>
      <c r="D150" s="125"/>
      <c r="E150" s="125"/>
      <c r="F150" s="125"/>
      <c r="G150" s="92">
        <v>50000</v>
      </c>
      <c r="H150" s="92">
        <v>50000</v>
      </c>
      <c r="I150" s="92">
        <v>1195.31</v>
      </c>
      <c r="J150" s="92">
        <v>2.3906200000000002</v>
      </c>
    </row>
    <row r="151" spans="1:10" ht="15" customHeight="1" x14ac:dyDescent="0.25">
      <c r="A151" s="59"/>
      <c r="B151" s="59"/>
      <c r="C151" s="125" t="s">
        <v>395</v>
      </c>
      <c r="D151" s="125"/>
      <c r="E151" s="125"/>
      <c r="F151" s="125"/>
      <c r="G151" s="92">
        <v>30000</v>
      </c>
      <c r="H151" s="92">
        <v>30000</v>
      </c>
      <c r="I151" s="92">
        <v>717.19</v>
      </c>
      <c r="J151" s="92">
        <v>2.3906333333333332</v>
      </c>
    </row>
    <row r="152" spans="1:10" x14ac:dyDescent="0.25">
      <c r="A152" s="124" t="s">
        <v>263</v>
      </c>
      <c r="B152" s="124"/>
      <c r="C152" s="124"/>
      <c r="D152" s="88" t="s">
        <v>314</v>
      </c>
      <c r="E152" s="89" t="s">
        <v>315</v>
      </c>
      <c r="F152" s="90" t="s">
        <v>381</v>
      </c>
      <c r="G152" s="91">
        <v>0</v>
      </c>
      <c r="H152" s="91">
        <v>0</v>
      </c>
      <c r="I152" s="91">
        <v>1912.5</v>
      </c>
      <c r="J152" s="91">
        <v>0</v>
      </c>
    </row>
    <row r="153" spans="1:10" x14ac:dyDescent="0.25">
      <c r="A153" s="124" t="s">
        <v>263</v>
      </c>
      <c r="B153" s="124"/>
      <c r="C153" s="124"/>
      <c r="D153" s="88" t="s">
        <v>316</v>
      </c>
      <c r="E153" s="89" t="s">
        <v>317</v>
      </c>
      <c r="F153" s="90" t="s">
        <v>381</v>
      </c>
      <c r="G153" s="91">
        <v>0</v>
      </c>
      <c r="H153" s="91">
        <v>0</v>
      </c>
      <c r="I153" s="91">
        <v>0</v>
      </c>
      <c r="J153" s="91">
        <v>0</v>
      </c>
    </row>
    <row r="154" spans="1:10" ht="15" customHeight="1" x14ac:dyDescent="0.25">
      <c r="A154" s="127" t="s">
        <v>423</v>
      </c>
      <c r="B154" s="127"/>
      <c r="C154" s="127"/>
      <c r="D154" s="127"/>
      <c r="E154" s="127"/>
      <c r="F154" s="127"/>
      <c r="G154" s="87">
        <v>20000</v>
      </c>
      <c r="H154" s="87">
        <v>20000</v>
      </c>
      <c r="I154" s="87">
        <v>19375</v>
      </c>
      <c r="J154" s="87">
        <v>96.875</v>
      </c>
    </row>
    <row r="155" spans="1:10" x14ac:dyDescent="0.25">
      <c r="A155" s="124" t="s">
        <v>424</v>
      </c>
      <c r="B155" s="124"/>
      <c r="C155" s="124"/>
      <c r="D155" s="88" t="s">
        <v>293</v>
      </c>
      <c r="E155" s="89" t="s">
        <v>294</v>
      </c>
      <c r="F155" s="90" t="s">
        <v>381</v>
      </c>
      <c r="G155" s="91">
        <v>20000</v>
      </c>
      <c r="H155" s="91">
        <v>20000</v>
      </c>
      <c r="I155" s="91">
        <v>19375</v>
      </c>
      <c r="J155" s="91">
        <v>96.875</v>
      </c>
    </row>
    <row r="156" spans="1:10" ht="15" customHeight="1" x14ac:dyDescent="0.25">
      <c r="A156" s="124" t="s">
        <v>424</v>
      </c>
      <c r="B156" s="124"/>
      <c r="C156" s="124"/>
      <c r="D156" s="88" t="s">
        <v>304</v>
      </c>
      <c r="E156" s="89" t="s">
        <v>305</v>
      </c>
      <c r="F156" s="90" t="s">
        <v>381</v>
      </c>
      <c r="G156" s="91">
        <v>20000</v>
      </c>
      <c r="H156" s="91">
        <v>20000</v>
      </c>
      <c r="I156" s="91">
        <v>19375</v>
      </c>
      <c r="J156" s="91">
        <v>0</v>
      </c>
    </row>
    <row r="157" spans="1:10" x14ac:dyDescent="0.25">
      <c r="A157" s="124" t="s">
        <v>424</v>
      </c>
      <c r="B157" s="124"/>
      <c r="C157" s="124"/>
      <c r="D157" s="88" t="s">
        <v>320</v>
      </c>
      <c r="E157" s="89" t="s">
        <v>321</v>
      </c>
      <c r="F157" s="90" t="s">
        <v>381</v>
      </c>
      <c r="G157" s="91">
        <v>20000</v>
      </c>
      <c r="H157" s="91">
        <v>20000</v>
      </c>
      <c r="I157" s="91">
        <v>19375</v>
      </c>
      <c r="J157" s="91">
        <v>0</v>
      </c>
    </row>
    <row r="158" spans="1:10" ht="15" customHeight="1" x14ac:dyDescent="0.25">
      <c r="A158" s="59"/>
      <c r="B158" s="59"/>
      <c r="C158" s="125" t="s">
        <v>382</v>
      </c>
      <c r="D158" s="125"/>
      <c r="E158" s="125"/>
      <c r="F158" s="125"/>
      <c r="G158" s="92">
        <v>20000</v>
      </c>
      <c r="H158" s="92">
        <v>20000</v>
      </c>
      <c r="I158" s="92">
        <v>19375</v>
      </c>
      <c r="J158" s="92">
        <v>96.875</v>
      </c>
    </row>
    <row r="159" spans="1:10" x14ac:dyDescent="0.25">
      <c r="A159" s="124" t="s">
        <v>424</v>
      </c>
      <c r="B159" s="124"/>
      <c r="C159" s="124"/>
      <c r="D159" s="88" t="s">
        <v>322</v>
      </c>
      <c r="E159" s="89" t="s">
        <v>323</v>
      </c>
      <c r="F159" s="90" t="s">
        <v>381</v>
      </c>
      <c r="G159" s="91">
        <v>0</v>
      </c>
      <c r="H159" s="91">
        <v>0</v>
      </c>
      <c r="I159" s="91">
        <v>19375</v>
      </c>
      <c r="J159" s="91">
        <v>0</v>
      </c>
    </row>
    <row r="160" spans="1:10" ht="15" customHeight="1" x14ac:dyDescent="0.25">
      <c r="A160" s="127" t="s">
        <v>425</v>
      </c>
      <c r="B160" s="127"/>
      <c r="C160" s="127"/>
      <c r="D160" s="127"/>
      <c r="E160" s="127"/>
      <c r="F160" s="127"/>
      <c r="G160" s="87">
        <v>20000</v>
      </c>
      <c r="H160" s="87">
        <v>20000</v>
      </c>
      <c r="I160" s="87">
        <v>139.38</v>
      </c>
      <c r="J160" s="87">
        <v>0.69689999999999996</v>
      </c>
    </row>
    <row r="161" spans="1:10" x14ac:dyDescent="0.25">
      <c r="A161" s="93"/>
      <c r="B161" s="93"/>
      <c r="C161" s="93"/>
      <c r="D161" s="88" t="s">
        <v>156</v>
      </c>
      <c r="E161" s="89" t="s">
        <v>157</v>
      </c>
      <c r="F161" s="90" t="s">
        <v>381</v>
      </c>
      <c r="G161" s="91">
        <v>20000</v>
      </c>
      <c r="H161" s="91">
        <v>20000</v>
      </c>
      <c r="I161" s="91">
        <v>139.38</v>
      </c>
      <c r="J161" s="91">
        <v>0.69689999999999996</v>
      </c>
    </row>
    <row r="162" spans="1:10" ht="15" customHeight="1" x14ac:dyDescent="0.25">
      <c r="A162" s="93"/>
      <c r="B162" s="93"/>
      <c r="C162" s="93"/>
      <c r="D162" s="88" t="s">
        <v>177</v>
      </c>
      <c r="E162" s="89" t="s">
        <v>178</v>
      </c>
      <c r="F162" s="90" t="s">
        <v>381</v>
      </c>
      <c r="G162" s="91">
        <v>20000</v>
      </c>
      <c r="H162" s="91">
        <v>20000</v>
      </c>
      <c r="I162" s="91">
        <v>139.38</v>
      </c>
      <c r="J162" s="91">
        <v>0</v>
      </c>
    </row>
    <row r="163" spans="1:10" ht="15" customHeight="1" x14ac:dyDescent="0.25">
      <c r="A163" s="93"/>
      <c r="B163" s="93"/>
      <c r="C163" s="93"/>
      <c r="D163" s="88" t="s">
        <v>201</v>
      </c>
      <c r="E163" s="89" t="s">
        <v>202</v>
      </c>
      <c r="F163" s="90" t="s">
        <v>381</v>
      </c>
      <c r="G163" s="91">
        <v>20000</v>
      </c>
      <c r="H163" s="91">
        <v>20000</v>
      </c>
      <c r="I163" s="91">
        <v>139.38</v>
      </c>
      <c r="J163" s="91">
        <v>0</v>
      </c>
    </row>
    <row r="164" spans="1:10" ht="15" customHeight="1" x14ac:dyDescent="0.25">
      <c r="A164" s="59"/>
      <c r="B164" s="59"/>
      <c r="C164" s="125" t="s">
        <v>392</v>
      </c>
      <c r="D164" s="125"/>
      <c r="E164" s="125"/>
      <c r="F164" s="125"/>
      <c r="G164" s="92">
        <v>20000</v>
      </c>
      <c r="H164" s="92">
        <v>20000</v>
      </c>
      <c r="I164" s="92">
        <v>139.38</v>
      </c>
      <c r="J164" s="92">
        <v>0.69689999999999996</v>
      </c>
    </row>
    <row r="165" spans="1:10" x14ac:dyDescent="0.25">
      <c r="A165" s="93"/>
      <c r="B165" s="93"/>
      <c r="C165" s="93"/>
      <c r="D165" s="88" t="s">
        <v>219</v>
      </c>
      <c r="E165" s="89" t="s">
        <v>220</v>
      </c>
      <c r="F165" s="93"/>
      <c r="G165" s="91">
        <v>0</v>
      </c>
      <c r="H165" s="91">
        <v>0</v>
      </c>
      <c r="I165" s="91">
        <v>139.38</v>
      </c>
      <c r="J165" s="91">
        <v>0</v>
      </c>
    </row>
    <row r="166" spans="1:10" ht="15" customHeight="1" x14ac:dyDescent="0.25">
      <c r="A166" s="85"/>
      <c r="B166" s="126" t="s">
        <v>426</v>
      </c>
      <c r="C166" s="126"/>
      <c r="D166" s="126"/>
      <c r="E166" s="126"/>
      <c r="F166" s="126"/>
      <c r="G166" s="86">
        <v>671100</v>
      </c>
      <c r="H166" s="86">
        <v>671100</v>
      </c>
      <c r="I166" s="86">
        <v>318880.09000000003</v>
      </c>
      <c r="J166" s="86">
        <v>47.516031887945161</v>
      </c>
    </row>
    <row r="167" spans="1:10" ht="15" customHeight="1" x14ac:dyDescent="0.25">
      <c r="A167" s="127" t="s">
        <v>427</v>
      </c>
      <c r="B167" s="127"/>
      <c r="C167" s="127"/>
      <c r="D167" s="127"/>
      <c r="E167" s="127"/>
      <c r="F167" s="127"/>
      <c r="G167" s="87">
        <v>500000</v>
      </c>
      <c r="H167" s="87">
        <v>500000</v>
      </c>
      <c r="I167" s="87">
        <v>249600</v>
      </c>
      <c r="J167" s="87">
        <v>49.92</v>
      </c>
    </row>
    <row r="168" spans="1:10" x14ac:dyDescent="0.25">
      <c r="A168" s="124" t="s">
        <v>279</v>
      </c>
      <c r="B168" s="124"/>
      <c r="C168" s="124"/>
      <c r="D168" s="88" t="s">
        <v>156</v>
      </c>
      <c r="E168" s="89" t="s">
        <v>157</v>
      </c>
      <c r="F168" s="90" t="s">
        <v>428</v>
      </c>
      <c r="G168" s="91">
        <v>500000</v>
      </c>
      <c r="H168" s="91">
        <v>500000</v>
      </c>
      <c r="I168" s="91">
        <v>249600</v>
      </c>
      <c r="J168" s="91">
        <v>49.92</v>
      </c>
    </row>
    <row r="169" spans="1:10" ht="15" customHeight="1" x14ac:dyDescent="0.25">
      <c r="A169" s="124" t="s">
        <v>279</v>
      </c>
      <c r="B169" s="124"/>
      <c r="C169" s="124"/>
      <c r="D169" s="88" t="s">
        <v>279</v>
      </c>
      <c r="E169" s="89" t="s">
        <v>280</v>
      </c>
      <c r="F169" s="90" t="s">
        <v>428</v>
      </c>
      <c r="G169" s="91">
        <v>500000</v>
      </c>
      <c r="H169" s="91">
        <v>500000</v>
      </c>
      <c r="I169" s="91">
        <v>249600</v>
      </c>
      <c r="J169" s="91">
        <v>0</v>
      </c>
    </row>
    <row r="170" spans="1:10" x14ac:dyDescent="0.25">
      <c r="A170" s="124" t="s">
        <v>279</v>
      </c>
      <c r="B170" s="124"/>
      <c r="C170" s="124"/>
      <c r="D170" s="88" t="s">
        <v>281</v>
      </c>
      <c r="E170" s="89" t="s">
        <v>115</v>
      </c>
      <c r="F170" s="90" t="s">
        <v>428</v>
      </c>
      <c r="G170" s="91">
        <v>500000</v>
      </c>
      <c r="H170" s="91">
        <v>500000</v>
      </c>
      <c r="I170" s="91">
        <v>249600</v>
      </c>
      <c r="J170" s="91">
        <v>0</v>
      </c>
    </row>
    <row r="171" spans="1:10" ht="15" customHeight="1" x14ac:dyDescent="0.25">
      <c r="A171" s="59"/>
      <c r="B171" s="59"/>
      <c r="C171" s="125" t="s">
        <v>382</v>
      </c>
      <c r="D171" s="125"/>
      <c r="E171" s="125"/>
      <c r="F171" s="125"/>
      <c r="G171" s="92">
        <v>500000</v>
      </c>
      <c r="H171" s="92">
        <v>500000</v>
      </c>
      <c r="I171" s="92">
        <v>249600</v>
      </c>
      <c r="J171" s="92">
        <v>49.92</v>
      </c>
    </row>
    <row r="172" spans="1:10" x14ac:dyDescent="0.25">
      <c r="A172" s="124" t="s">
        <v>279</v>
      </c>
      <c r="B172" s="124"/>
      <c r="C172" s="124"/>
      <c r="D172" s="88" t="s">
        <v>282</v>
      </c>
      <c r="E172" s="89" t="s">
        <v>283</v>
      </c>
      <c r="F172" s="90" t="s">
        <v>428</v>
      </c>
      <c r="G172" s="91">
        <v>0</v>
      </c>
      <c r="H172" s="91">
        <v>0</v>
      </c>
      <c r="I172" s="91">
        <v>249600</v>
      </c>
      <c r="J172" s="91">
        <v>0</v>
      </c>
    </row>
    <row r="173" spans="1:10" ht="15" customHeight="1" x14ac:dyDescent="0.25">
      <c r="A173" s="127" t="s">
        <v>429</v>
      </c>
      <c r="B173" s="127"/>
      <c r="C173" s="127"/>
      <c r="D173" s="127"/>
      <c r="E173" s="127"/>
      <c r="F173" s="127"/>
      <c r="G173" s="87">
        <v>165000</v>
      </c>
      <c r="H173" s="87">
        <v>165000</v>
      </c>
      <c r="I173" s="87">
        <v>66280.09</v>
      </c>
      <c r="J173" s="87">
        <v>40.169751515151518</v>
      </c>
    </row>
    <row r="174" spans="1:10" x14ac:dyDescent="0.25">
      <c r="A174" s="124" t="s">
        <v>430</v>
      </c>
      <c r="B174" s="124"/>
      <c r="C174" s="124"/>
      <c r="D174" s="88" t="s">
        <v>156</v>
      </c>
      <c r="E174" s="89" t="s">
        <v>157</v>
      </c>
      <c r="F174" s="90" t="s">
        <v>428</v>
      </c>
      <c r="G174" s="91">
        <v>165000</v>
      </c>
      <c r="H174" s="91">
        <v>165000</v>
      </c>
      <c r="I174" s="91">
        <v>66280.09</v>
      </c>
      <c r="J174" s="91">
        <v>40.169751515151518</v>
      </c>
    </row>
    <row r="175" spans="1:10" ht="15" customHeight="1" x14ac:dyDescent="0.25">
      <c r="A175" s="124" t="s">
        <v>430</v>
      </c>
      <c r="B175" s="124"/>
      <c r="C175" s="124"/>
      <c r="D175" s="88" t="s">
        <v>279</v>
      </c>
      <c r="E175" s="89" t="s">
        <v>280</v>
      </c>
      <c r="F175" s="90" t="s">
        <v>428</v>
      </c>
      <c r="G175" s="91">
        <v>165000</v>
      </c>
      <c r="H175" s="91">
        <v>165000</v>
      </c>
      <c r="I175" s="91">
        <v>66280.09</v>
      </c>
      <c r="J175" s="91">
        <v>0</v>
      </c>
    </row>
    <row r="176" spans="1:10" x14ac:dyDescent="0.25">
      <c r="A176" s="124" t="s">
        <v>430</v>
      </c>
      <c r="B176" s="124"/>
      <c r="C176" s="124"/>
      <c r="D176" s="88" t="s">
        <v>281</v>
      </c>
      <c r="E176" s="89" t="s">
        <v>115</v>
      </c>
      <c r="F176" s="90" t="s">
        <v>428</v>
      </c>
      <c r="G176" s="91">
        <v>165000</v>
      </c>
      <c r="H176" s="91">
        <v>165000</v>
      </c>
      <c r="I176" s="91">
        <v>66280.09</v>
      </c>
      <c r="J176" s="91">
        <v>0</v>
      </c>
    </row>
    <row r="177" spans="1:10" ht="15" customHeight="1" x14ac:dyDescent="0.25">
      <c r="A177" s="59"/>
      <c r="B177" s="59"/>
      <c r="C177" s="125" t="s">
        <v>395</v>
      </c>
      <c r="D177" s="125"/>
      <c r="E177" s="125"/>
      <c r="F177" s="125"/>
      <c r="G177" s="92">
        <v>165000</v>
      </c>
      <c r="H177" s="92">
        <v>165000</v>
      </c>
      <c r="I177" s="92">
        <v>66280.09</v>
      </c>
      <c r="J177" s="92">
        <v>40.169751515151518</v>
      </c>
    </row>
    <row r="178" spans="1:10" x14ac:dyDescent="0.25">
      <c r="A178" s="124" t="s">
        <v>430</v>
      </c>
      <c r="B178" s="124"/>
      <c r="C178" s="124"/>
      <c r="D178" s="88" t="s">
        <v>282</v>
      </c>
      <c r="E178" s="89" t="s">
        <v>283</v>
      </c>
      <c r="F178" s="90" t="s">
        <v>428</v>
      </c>
      <c r="G178" s="91">
        <v>0</v>
      </c>
      <c r="H178" s="91">
        <v>0</v>
      </c>
      <c r="I178" s="91">
        <v>66280.09</v>
      </c>
      <c r="J178" s="91">
        <v>0</v>
      </c>
    </row>
    <row r="179" spans="1:10" ht="15" customHeight="1" x14ac:dyDescent="0.25">
      <c r="A179" s="127" t="s">
        <v>431</v>
      </c>
      <c r="B179" s="127"/>
      <c r="C179" s="127"/>
      <c r="D179" s="127"/>
      <c r="E179" s="127"/>
      <c r="F179" s="127"/>
      <c r="G179" s="87">
        <v>6100</v>
      </c>
      <c r="H179" s="87">
        <v>6100</v>
      </c>
      <c r="I179" s="87">
        <v>3000</v>
      </c>
      <c r="J179" s="87">
        <v>49.180327868852459</v>
      </c>
    </row>
    <row r="180" spans="1:10" ht="15" customHeight="1" x14ac:dyDescent="0.25">
      <c r="A180" s="124" t="s">
        <v>432</v>
      </c>
      <c r="B180" s="124"/>
      <c r="C180" s="124"/>
      <c r="D180" s="88" t="s">
        <v>156</v>
      </c>
      <c r="E180" s="89" t="s">
        <v>157</v>
      </c>
      <c r="F180" s="90" t="s">
        <v>428</v>
      </c>
      <c r="G180" s="91">
        <v>6100</v>
      </c>
      <c r="H180" s="91">
        <v>6100</v>
      </c>
      <c r="I180" s="91">
        <v>3000</v>
      </c>
      <c r="J180" s="91">
        <v>49.180327868852459</v>
      </c>
    </row>
    <row r="181" spans="1:10" ht="15" customHeight="1" x14ac:dyDescent="0.25">
      <c r="A181" s="124" t="s">
        <v>432</v>
      </c>
      <c r="B181" s="124"/>
      <c r="C181" s="124"/>
      <c r="D181" s="88" t="s">
        <v>279</v>
      </c>
      <c r="E181" s="89" t="s">
        <v>280</v>
      </c>
      <c r="F181" s="90" t="s">
        <v>428</v>
      </c>
      <c r="G181" s="91">
        <v>6100</v>
      </c>
      <c r="H181" s="91">
        <v>6100</v>
      </c>
      <c r="I181" s="91">
        <v>3000</v>
      </c>
      <c r="J181" s="91">
        <v>0</v>
      </c>
    </row>
    <row r="182" spans="1:10" x14ac:dyDescent="0.25">
      <c r="A182" s="124" t="s">
        <v>432</v>
      </c>
      <c r="B182" s="124"/>
      <c r="C182" s="124"/>
      <c r="D182" s="88" t="s">
        <v>281</v>
      </c>
      <c r="E182" s="89" t="s">
        <v>115</v>
      </c>
      <c r="F182" s="90" t="s">
        <v>428</v>
      </c>
      <c r="G182" s="91">
        <v>6100</v>
      </c>
      <c r="H182" s="91">
        <v>6100</v>
      </c>
      <c r="I182" s="91">
        <v>3000</v>
      </c>
      <c r="J182" s="91">
        <v>0</v>
      </c>
    </row>
    <row r="183" spans="1:10" ht="15" customHeight="1" x14ac:dyDescent="0.25">
      <c r="A183" s="59"/>
      <c r="B183" s="59"/>
      <c r="C183" s="125" t="s">
        <v>382</v>
      </c>
      <c r="D183" s="125"/>
      <c r="E183" s="125"/>
      <c r="F183" s="125"/>
      <c r="G183" s="92">
        <v>2651.96</v>
      </c>
      <c r="H183" s="92">
        <v>2651.96</v>
      </c>
      <c r="I183" s="92">
        <v>1304.24</v>
      </c>
      <c r="J183" s="92">
        <v>49.180228962729451</v>
      </c>
    </row>
    <row r="184" spans="1:10" ht="15" customHeight="1" x14ac:dyDescent="0.25">
      <c r="A184" s="59"/>
      <c r="B184" s="59"/>
      <c r="C184" s="125" t="s">
        <v>395</v>
      </c>
      <c r="D184" s="125"/>
      <c r="E184" s="125"/>
      <c r="F184" s="125"/>
      <c r="G184" s="92">
        <v>0</v>
      </c>
      <c r="H184" s="92">
        <v>0</v>
      </c>
      <c r="I184" s="92">
        <v>0</v>
      </c>
      <c r="J184" s="92">
        <v>0</v>
      </c>
    </row>
    <row r="185" spans="1:10" ht="15" customHeight="1" x14ac:dyDescent="0.25">
      <c r="A185" s="59"/>
      <c r="B185" s="59"/>
      <c r="C185" s="125" t="s">
        <v>397</v>
      </c>
      <c r="D185" s="125"/>
      <c r="E185" s="125"/>
      <c r="F185" s="125"/>
      <c r="G185" s="92">
        <v>3448.04</v>
      </c>
      <c r="H185" s="92">
        <v>3448.04</v>
      </c>
      <c r="I185" s="92">
        <v>1695.76</v>
      </c>
      <c r="J185" s="92">
        <v>49.180403939629471</v>
      </c>
    </row>
    <row r="186" spans="1:10" x14ac:dyDescent="0.25">
      <c r="A186" s="124" t="s">
        <v>432</v>
      </c>
      <c r="B186" s="124"/>
      <c r="C186" s="124"/>
      <c r="D186" s="88" t="s">
        <v>282</v>
      </c>
      <c r="E186" s="89" t="s">
        <v>283</v>
      </c>
      <c r="F186" s="90" t="s">
        <v>428</v>
      </c>
      <c r="G186" s="91">
        <v>0</v>
      </c>
      <c r="H186" s="91">
        <v>0</v>
      </c>
      <c r="I186" s="91">
        <v>3000</v>
      </c>
      <c r="J186" s="91">
        <v>0</v>
      </c>
    </row>
    <row r="187" spans="1:10" ht="15" customHeight="1" x14ac:dyDescent="0.25">
      <c r="A187" s="85"/>
      <c r="B187" s="126" t="s">
        <v>433</v>
      </c>
      <c r="C187" s="126"/>
      <c r="D187" s="126"/>
      <c r="E187" s="126"/>
      <c r="F187" s="126"/>
      <c r="G187" s="86">
        <v>4079000</v>
      </c>
      <c r="H187" s="86">
        <v>4079000</v>
      </c>
      <c r="I187" s="86">
        <v>853987.82</v>
      </c>
      <c r="J187" s="86">
        <v>20.936205442510417</v>
      </c>
    </row>
    <row r="188" spans="1:10" ht="15" customHeight="1" x14ac:dyDescent="0.25">
      <c r="A188" s="127" t="s">
        <v>434</v>
      </c>
      <c r="B188" s="127"/>
      <c r="C188" s="127"/>
      <c r="D188" s="127"/>
      <c r="E188" s="127"/>
      <c r="F188" s="127"/>
      <c r="G188" s="87">
        <v>2089000</v>
      </c>
      <c r="H188" s="87">
        <v>2089000</v>
      </c>
      <c r="I188" s="87">
        <v>370848.88</v>
      </c>
      <c r="J188" s="87">
        <v>17.752459550023936</v>
      </c>
    </row>
    <row r="189" spans="1:10" ht="15" customHeight="1" x14ac:dyDescent="0.25">
      <c r="A189" s="124" t="s">
        <v>107</v>
      </c>
      <c r="B189" s="124"/>
      <c r="C189" s="124"/>
      <c r="D189" s="88" t="s">
        <v>156</v>
      </c>
      <c r="E189" s="89" t="s">
        <v>157</v>
      </c>
      <c r="F189" s="90" t="s">
        <v>435</v>
      </c>
      <c r="G189" s="91">
        <v>2089000</v>
      </c>
      <c r="H189" s="91">
        <v>2089000</v>
      </c>
      <c r="I189" s="91">
        <v>370848.88</v>
      </c>
      <c r="J189" s="91">
        <v>17.752459550023936</v>
      </c>
    </row>
    <row r="190" spans="1:10" ht="15" customHeight="1" x14ac:dyDescent="0.25">
      <c r="A190" s="124" t="s">
        <v>107</v>
      </c>
      <c r="B190" s="124"/>
      <c r="C190" s="124"/>
      <c r="D190" s="88" t="s">
        <v>177</v>
      </c>
      <c r="E190" s="89" t="s">
        <v>178</v>
      </c>
      <c r="F190" s="90" t="s">
        <v>435</v>
      </c>
      <c r="G190" s="91">
        <v>2089000</v>
      </c>
      <c r="H190" s="91">
        <v>2089000</v>
      </c>
      <c r="I190" s="91">
        <v>370848.88</v>
      </c>
      <c r="J190" s="91">
        <v>0</v>
      </c>
    </row>
    <row r="191" spans="1:10" ht="15" customHeight="1" x14ac:dyDescent="0.25">
      <c r="A191" s="124" t="s">
        <v>107</v>
      </c>
      <c r="B191" s="124"/>
      <c r="C191" s="124"/>
      <c r="D191" s="88" t="s">
        <v>201</v>
      </c>
      <c r="E191" s="89" t="s">
        <v>202</v>
      </c>
      <c r="F191" s="90" t="s">
        <v>435</v>
      </c>
      <c r="G191" s="91">
        <v>2089000</v>
      </c>
      <c r="H191" s="91">
        <v>2089000</v>
      </c>
      <c r="I191" s="91">
        <v>370848.88</v>
      </c>
      <c r="J191" s="91">
        <v>0</v>
      </c>
    </row>
    <row r="192" spans="1:10" ht="15" customHeight="1" x14ac:dyDescent="0.25">
      <c r="A192" s="59"/>
      <c r="B192" s="59"/>
      <c r="C192" s="125" t="s">
        <v>382</v>
      </c>
      <c r="D192" s="125"/>
      <c r="E192" s="125"/>
      <c r="F192" s="125"/>
      <c r="G192" s="92">
        <v>290000</v>
      </c>
      <c r="H192" s="92">
        <v>290000</v>
      </c>
      <c r="I192" s="92">
        <v>51482.13</v>
      </c>
      <c r="J192" s="92">
        <v>17.752458620689655</v>
      </c>
    </row>
    <row r="193" spans="1:10" ht="15" customHeight="1" x14ac:dyDescent="0.25">
      <c r="A193" s="59"/>
      <c r="B193" s="59"/>
      <c r="C193" s="125" t="s">
        <v>395</v>
      </c>
      <c r="D193" s="125"/>
      <c r="E193" s="125"/>
      <c r="F193" s="125"/>
      <c r="G193" s="92">
        <v>1799000</v>
      </c>
      <c r="H193" s="92">
        <v>1799000</v>
      </c>
      <c r="I193" s="92">
        <v>319366.75</v>
      </c>
      <c r="J193" s="92">
        <v>17.752459699833242</v>
      </c>
    </row>
    <row r="194" spans="1:10" ht="15" customHeight="1" x14ac:dyDescent="0.25">
      <c r="A194" s="59"/>
      <c r="B194" s="59"/>
      <c r="C194" s="125" t="s">
        <v>436</v>
      </c>
      <c r="D194" s="125"/>
      <c r="E194" s="125"/>
      <c r="F194" s="125"/>
      <c r="G194" s="92">
        <v>0</v>
      </c>
      <c r="H194" s="92">
        <v>0</v>
      </c>
      <c r="I194" s="92">
        <v>0</v>
      </c>
      <c r="J194" s="92">
        <v>0</v>
      </c>
    </row>
    <row r="195" spans="1:10" x14ac:dyDescent="0.25">
      <c r="A195" s="124" t="s">
        <v>107</v>
      </c>
      <c r="B195" s="124"/>
      <c r="C195" s="124"/>
      <c r="D195" s="88" t="s">
        <v>205</v>
      </c>
      <c r="E195" s="89" t="s">
        <v>206</v>
      </c>
      <c r="F195" s="90" t="s">
        <v>435</v>
      </c>
      <c r="G195" s="91">
        <v>0</v>
      </c>
      <c r="H195" s="91">
        <v>0</v>
      </c>
      <c r="I195" s="91">
        <v>370848.88</v>
      </c>
      <c r="J195" s="91">
        <v>0</v>
      </c>
    </row>
    <row r="196" spans="1:10" ht="15" customHeight="1" x14ac:dyDescent="0.25">
      <c r="A196" s="127" t="s">
        <v>437</v>
      </c>
      <c r="B196" s="127"/>
      <c r="C196" s="127"/>
      <c r="D196" s="127"/>
      <c r="E196" s="127"/>
      <c r="F196" s="127"/>
      <c r="G196" s="87">
        <v>120000</v>
      </c>
      <c r="H196" s="87">
        <v>120000</v>
      </c>
      <c r="I196" s="87">
        <v>24620.91</v>
      </c>
      <c r="J196" s="87">
        <v>20.517424999999999</v>
      </c>
    </row>
    <row r="197" spans="1:10" ht="15" customHeight="1" x14ac:dyDescent="0.25">
      <c r="A197" s="124" t="s">
        <v>438</v>
      </c>
      <c r="B197" s="124"/>
      <c r="C197" s="124"/>
      <c r="D197" s="88" t="s">
        <v>156</v>
      </c>
      <c r="E197" s="89" t="s">
        <v>157</v>
      </c>
      <c r="F197" s="90" t="s">
        <v>435</v>
      </c>
      <c r="G197" s="91">
        <v>120000</v>
      </c>
      <c r="H197" s="91">
        <v>120000</v>
      </c>
      <c r="I197" s="91">
        <v>24620.91</v>
      </c>
      <c r="J197" s="91">
        <v>20.517424999999999</v>
      </c>
    </row>
    <row r="198" spans="1:10" x14ac:dyDescent="0.25">
      <c r="A198" s="124" t="s">
        <v>438</v>
      </c>
      <c r="B198" s="124"/>
      <c r="C198" s="124"/>
      <c r="D198" s="88" t="s">
        <v>177</v>
      </c>
      <c r="E198" s="89" t="s">
        <v>178</v>
      </c>
      <c r="F198" s="90" t="s">
        <v>435</v>
      </c>
      <c r="G198" s="91">
        <v>120000</v>
      </c>
      <c r="H198" s="91">
        <v>120000</v>
      </c>
      <c r="I198" s="91">
        <v>24620.91</v>
      </c>
      <c r="J198" s="91">
        <v>0</v>
      </c>
    </row>
    <row r="199" spans="1:10" ht="15" customHeight="1" x14ac:dyDescent="0.25">
      <c r="A199" s="124" t="s">
        <v>438</v>
      </c>
      <c r="B199" s="124"/>
      <c r="C199" s="124"/>
      <c r="D199" s="88" t="s">
        <v>201</v>
      </c>
      <c r="E199" s="89" t="s">
        <v>202</v>
      </c>
      <c r="F199" s="90" t="s">
        <v>435</v>
      </c>
      <c r="G199" s="91">
        <v>120000</v>
      </c>
      <c r="H199" s="91">
        <v>120000</v>
      </c>
      <c r="I199" s="91">
        <v>24620.91</v>
      </c>
      <c r="J199" s="91">
        <v>0</v>
      </c>
    </row>
    <row r="200" spans="1:10" ht="15" customHeight="1" x14ac:dyDescent="0.25">
      <c r="A200" s="59"/>
      <c r="B200" s="59"/>
      <c r="C200" s="125" t="s">
        <v>395</v>
      </c>
      <c r="D200" s="125"/>
      <c r="E200" s="125"/>
      <c r="F200" s="125"/>
      <c r="G200" s="92">
        <v>120000</v>
      </c>
      <c r="H200" s="92">
        <v>120000</v>
      </c>
      <c r="I200" s="92">
        <v>24620.91</v>
      </c>
      <c r="J200" s="92">
        <v>20.517424999999999</v>
      </c>
    </row>
    <row r="201" spans="1:10" x14ac:dyDescent="0.25">
      <c r="A201" s="124" t="s">
        <v>438</v>
      </c>
      <c r="B201" s="124"/>
      <c r="C201" s="124"/>
      <c r="D201" s="88" t="s">
        <v>205</v>
      </c>
      <c r="E201" s="89" t="s">
        <v>206</v>
      </c>
      <c r="F201" s="90" t="s">
        <v>435</v>
      </c>
      <c r="G201" s="91">
        <v>0</v>
      </c>
      <c r="H201" s="91">
        <v>0</v>
      </c>
      <c r="I201" s="91">
        <v>24620.91</v>
      </c>
      <c r="J201" s="91">
        <v>0</v>
      </c>
    </row>
    <row r="202" spans="1:10" ht="15" customHeight="1" x14ac:dyDescent="0.25">
      <c r="A202" s="127" t="s">
        <v>439</v>
      </c>
      <c r="B202" s="127"/>
      <c r="C202" s="127"/>
      <c r="D202" s="127"/>
      <c r="E202" s="127"/>
      <c r="F202" s="127"/>
      <c r="G202" s="87">
        <v>470000</v>
      </c>
      <c r="H202" s="87">
        <v>470000</v>
      </c>
      <c r="I202" s="87">
        <v>186172.97</v>
      </c>
      <c r="J202" s="87">
        <v>39.611270212765959</v>
      </c>
    </row>
    <row r="203" spans="1:10" ht="15" customHeight="1" x14ac:dyDescent="0.25">
      <c r="A203" s="124" t="s">
        <v>440</v>
      </c>
      <c r="B203" s="124"/>
      <c r="C203" s="124"/>
      <c r="D203" s="88" t="s">
        <v>156</v>
      </c>
      <c r="E203" s="89" t="s">
        <v>157</v>
      </c>
      <c r="F203" s="90" t="s">
        <v>435</v>
      </c>
      <c r="G203" s="91">
        <v>470000</v>
      </c>
      <c r="H203" s="91">
        <v>470000</v>
      </c>
      <c r="I203" s="91">
        <v>186172.97</v>
      </c>
      <c r="J203" s="91">
        <v>39.611270212765959</v>
      </c>
    </row>
    <row r="204" spans="1:10" x14ac:dyDescent="0.25">
      <c r="A204" s="124" t="s">
        <v>440</v>
      </c>
      <c r="B204" s="124"/>
      <c r="C204" s="124"/>
      <c r="D204" s="88" t="s">
        <v>177</v>
      </c>
      <c r="E204" s="89" t="s">
        <v>178</v>
      </c>
      <c r="F204" s="90" t="s">
        <v>435</v>
      </c>
      <c r="G204" s="91">
        <v>470000</v>
      </c>
      <c r="H204" s="91">
        <v>470000</v>
      </c>
      <c r="I204" s="91">
        <v>186172.97</v>
      </c>
      <c r="J204" s="91">
        <v>0</v>
      </c>
    </row>
    <row r="205" spans="1:10" x14ac:dyDescent="0.25">
      <c r="A205" s="124" t="s">
        <v>252</v>
      </c>
      <c r="B205" s="124"/>
      <c r="C205" s="124"/>
      <c r="D205" s="88" t="s">
        <v>187</v>
      </c>
      <c r="E205" s="89" t="s">
        <v>188</v>
      </c>
      <c r="F205" s="90" t="s">
        <v>435</v>
      </c>
      <c r="G205" s="91">
        <v>350000</v>
      </c>
      <c r="H205" s="91">
        <v>350000</v>
      </c>
      <c r="I205" s="91">
        <v>186172.97</v>
      </c>
      <c r="J205" s="91">
        <v>0</v>
      </c>
    </row>
    <row r="206" spans="1:10" ht="15" customHeight="1" x14ac:dyDescent="0.25">
      <c r="A206" s="59"/>
      <c r="B206" s="59"/>
      <c r="C206" s="125" t="s">
        <v>395</v>
      </c>
      <c r="D206" s="125"/>
      <c r="E206" s="125"/>
      <c r="F206" s="125"/>
      <c r="G206" s="92">
        <v>350000</v>
      </c>
      <c r="H206" s="92">
        <v>350000</v>
      </c>
      <c r="I206" s="92">
        <v>186172.97</v>
      </c>
      <c r="J206" s="92">
        <v>53.192277142857144</v>
      </c>
    </row>
    <row r="207" spans="1:10" ht="15" customHeight="1" x14ac:dyDescent="0.25">
      <c r="A207" s="124" t="s">
        <v>252</v>
      </c>
      <c r="B207" s="124"/>
      <c r="C207" s="124"/>
      <c r="D207" s="88" t="s">
        <v>193</v>
      </c>
      <c r="E207" s="89" t="s">
        <v>194</v>
      </c>
      <c r="F207" s="90" t="s">
        <v>435</v>
      </c>
      <c r="G207" s="91">
        <v>0</v>
      </c>
      <c r="H207" s="91">
        <v>0</v>
      </c>
      <c r="I207" s="91">
        <v>186172.97</v>
      </c>
      <c r="J207" s="91">
        <v>0</v>
      </c>
    </row>
    <row r="208" spans="1:10" x14ac:dyDescent="0.25">
      <c r="A208" s="124" t="s">
        <v>441</v>
      </c>
      <c r="B208" s="124"/>
      <c r="C208" s="124"/>
      <c r="D208" s="88" t="s">
        <v>201</v>
      </c>
      <c r="E208" s="89" t="s">
        <v>202</v>
      </c>
      <c r="F208" s="90" t="s">
        <v>435</v>
      </c>
      <c r="G208" s="91">
        <v>120000</v>
      </c>
      <c r="H208" s="91">
        <v>120000</v>
      </c>
      <c r="I208" s="91">
        <v>0</v>
      </c>
      <c r="J208" s="91">
        <v>0</v>
      </c>
    </row>
    <row r="209" spans="1:10" ht="15" customHeight="1" x14ac:dyDescent="0.25">
      <c r="A209" s="59"/>
      <c r="B209" s="59"/>
      <c r="C209" s="125" t="s">
        <v>395</v>
      </c>
      <c r="D209" s="125"/>
      <c r="E209" s="125"/>
      <c r="F209" s="125"/>
      <c r="G209" s="92">
        <v>120000</v>
      </c>
      <c r="H209" s="92">
        <v>120000</v>
      </c>
      <c r="I209" s="92">
        <v>0</v>
      </c>
      <c r="J209" s="92">
        <v>0</v>
      </c>
    </row>
    <row r="210" spans="1:10" ht="15" customHeight="1" x14ac:dyDescent="0.25">
      <c r="A210" s="127" t="s">
        <v>442</v>
      </c>
      <c r="B210" s="127"/>
      <c r="C210" s="127"/>
      <c r="D210" s="127"/>
      <c r="E210" s="127"/>
      <c r="F210" s="127"/>
      <c r="G210" s="87">
        <v>100000</v>
      </c>
      <c r="H210" s="87">
        <v>100000</v>
      </c>
      <c r="I210" s="87">
        <v>46911.93</v>
      </c>
      <c r="J210" s="87">
        <v>46.911930000000005</v>
      </c>
    </row>
    <row r="211" spans="1:10" ht="15" customHeight="1" x14ac:dyDescent="0.25">
      <c r="A211" s="124" t="s">
        <v>125</v>
      </c>
      <c r="B211" s="124"/>
      <c r="C211" s="124"/>
      <c r="D211" s="88" t="s">
        <v>156</v>
      </c>
      <c r="E211" s="89" t="s">
        <v>157</v>
      </c>
      <c r="F211" s="90" t="s">
        <v>435</v>
      </c>
      <c r="G211" s="91">
        <v>100000</v>
      </c>
      <c r="H211" s="91">
        <v>100000</v>
      </c>
      <c r="I211" s="91">
        <v>46911.93</v>
      </c>
      <c r="J211" s="91">
        <v>46.911930000000005</v>
      </c>
    </row>
    <row r="212" spans="1:10" x14ac:dyDescent="0.25">
      <c r="A212" s="124" t="s">
        <v>125</v>
      </c>
      <c r="B212" s="124"/>
      <c r="C212" s="124"/>
      <c r="D212" s="88" t="s">
        <v>177</v>
      </c>
      <c r="E212" s="89" t="s">
        <v>178</v>
      </c>
      <c r="F212" s="90" t="s">
        <v>435</v>
      </c>
      <c r="G212" s="91">
        <v>100000</v>
      </c>
      <c r="H212" s="91">
        <v>100000</v>
      </c>
      <c r="I212" s="91">
        <v>46911.93</v>
      </c>
      <c r="J212" s="91">
        <v>0</v>
      </c>
    </row>
    <row r="213" spans="1:10" ht="15" customHeight="1" x14ac:dyDescent="0.25">
      <c r="A213" s="124" t="s">
        <v>125</v>
      </c>
      <c r="B213" s="124"/>
      <c r="C213" s="124"/>
      <c r="D213" s="88" t="s">
        <v>201</v>
      </c>
      <c r="E213" s="89" t="s">
        <v>202</v>
      </c>
      <c r="F213" s="90" t="s">
        <v>435</v>
      </c>
      <c r="G213" s="91">
        <v>100000</v>
      </c>
      <c r="H213" s="91">
        <v>100000</v>
      </c>
      <c r="I213" s="91">
        <v>46911.93</v>
      </c>
      <c r="J213" s="91">
        <v>0</v>
      </c>
    </row>
    <row r="214" spans="1:10" ht="15" customHeight="1" x14ac:dyDescent="0.25">
      <c r="A214" s="59"/>
      <c r="B214" s="59"/>
      <c r="C214" s="125" t="s">
        <v>395</v>
      </c>
      <c r="D214" s="125"/>
      <c r="E214" s="125"/>
      <c r="F214" s="125"/>
      <c r="G214" s="92">
        <v>100000</v>
      </c>
      <c r="H214" s="92">
        <v>100000</v>
      </c>
      <c r="I214" s="92">
        <v>46911.93</v>
      </c>
      <c r="J214" s="92">
        <v>46.911930000000005</v>
      </c>
    </row>
    <row r="215" spans="1:10" x14ac:dyDescent="0.25">
      <c r="A215" s="124" t="s">
        <v>125</v>
      </c>
      <c r="B215" s="124"/>
      <c r="C215" s="124"/>
      <c r="D215" s="88" t="s">
        <v>205</v>
      </c>
      <c r="E215" s="89" t="s">
        <v>206</v>
      </c>
      <c r="F215" s="90" t="s">
        <v>435</v>
      </c>
      <c r="G215" s="91">
        <v>0</v>
      </c>
      <c r="H215" s="91">
        <v>0</v>
      </c>
      <c r="I215" s="91">
        <v>46911.93</v>
      </c>
      <c r="J215" s="91">
        <v>0</v>
      </c>
    </row>
    <row r="216" spans="1:10" ht="15" customHeight="1" x14ac:dyDescent="0.25">
      <c r="A216" s="127" t="s">
        <v>443</v>
      </c>
      <c r="B216" s="127"/>
      <c r="C216" s="127"/>
      <c r="D216" s="127"/>
      <c r="E216" s="127"/>
      <c r="F216" s="127"/>
      <c r="G216" s="87">
        <v>150000</v>
      </c>
      <c r="H216" s="87">
        <v>150000</v>
      </c>
      <c r="I216" s="87">
        <v>89674.38</v>
      </c>
      <c r="J216" s="87">
        <v>59.782919999999997</v>
      </c>
    </row>
    <row r="217" spans="1:10" ht="15" customHeight="1" x14ac:dyDescent="0.25">
      <c r="A217" s="124" t="s">
        <v>444</v>
      </c>
      <c r="B217" s="124"/>
      <c r="C217" s="124"/>
      <c r="D217" s="88" t="s">
        <v>156</v>
      </c>
      <c r="E217" s="89" t="s">
        <v>157</v>
      </c>
      <c r="F217" s="90" t="s">
        <v>435</v>
      </c>
      <c r="G217" s="91">
        <v>150000</v>
      </c>
      <c r="H217" s="91">
        <v>150000</v>
      </c>
      <c r="I217" s="91">
        <v>89674.38</v>
      </c>
      <c r="J217" s="91">
        <v>59.782919999999997</v>
      </c>
    </row>
    <row r="218" spans="1:10" ht="15" customHeight="1" x14ac:dyDescent="0.25">
      <c r="A218" s="124" t="s">
        <v>444</v>
      </c>
      <c r="B218" s="124"/>
      <c r="C218" s="124"/>
      <c r="D218" s="88" t="s">
        <v>177</v>
      </c>
      <c r="E218" s="89" t="s">
        <v>178</v>
      </c>
      <c r="F218" s="90" t="s">
        <v>435</v>
      </c>
      <c r="G218" s="91">
        <v>150000</v>
      </c>
      <c r="H218" s="91">
        <v>150000</v>
      </c>
      <c r="I218" s="91">
        <v>89674.38</v>
      </c>
      <c r="J218" s="91">
        <v>0</v>
      </c>
    </row>
    <row r="219" spans="1:10" x14ac:dyDescent="0.25">
      <c r="A219" s="124" t="s">
        <v>444</v>
      </c>
      <c r="B219" s="124"/>
      <c r="C219" s="124"/>
      <c r="D219" s="88" t="s">
        <v>201</v>
      </c>
      <c r="E219" s="89" t="s">
        <v>202</v>
      </c>
      <c r="F219" s="90" t="s">
        <v>435</v>
      </c>
      <c r="G219" s="91">
        <v>150000</v>
      </c>
      <c r="H219" s="91">
        <v>150000</v>
      </c>
      <c r="I219" s="91">
        <v>89674.38</v>
      </c>
      <c r="J219" s="91">
        <v>0</v>
      </c>
    </row>
    <row r="220" spans="1:10" ht="15" customHeight="1" x14ac:dyDescent="0.25">
      <c r="A220" s="59"/>
      <c r="B220" s="59"/>
      <c r="C220" s="125" t="s">
        <v>382</v>
      </c>
      <c r="D220" s="125"/>
      <c r="E220" s="125"/>
      <c r="F220" s="125"/>
      <c r="G220" s="92">
        <v>117259.32</v>
      </c>
      <c r="H220" s="92">
        <v>117259.32</v>
      </c>
      <c r="I220" s="92">
        <v>70101.05</v>
      </c>
      <c r="J220" s="92">
        <v>59.782923864815182</v>
      </c>
    </row>
    <row r="221" spans="1:10" ht="15" customHeight="1" x14ac:dyDescent="0.25">
      <c r="A221" s="59"/>
      <c r="B221" s="59"/>
      <c r="C221" s="125" t="s">
        <v>395</v>
      </c>
      <c r="D221" s="125"/>
      <c r="E221" s="125"/>
      <c r="F221" s="125"/>
      <c r="G221" s="92">
        <v>32740.68</v>
      </c>
      <c r="H221" s="92">
        <v>32740.68</v>
      </c>
      <c r="I221" s="92">
        <v>19573.330000000002</v>
      </c>
      <c r="J221" s="92">
        <v>59.782906158332686</v>
      </c>
    </row>
    <row r="222" spans="1:10" x14ac:dyDescent="0.25">
      <c r="A222" s="124" t="s">
        <v>444</v>
      </c>
      <c r="B222" s="124"/>
      <c r="C222" s="124"/>
      <c r="D222" s="88" t="s">
        <v>205</v>
      </c>
      <c r="E222" s="89" t="s">
        <v>206</v>
      </c>
      <c r="F222" s="90" t="s">
        <v>435</v>
      </c>
      <c r="G222" s="91">
        <v>0</v>
      </c>
      <c r="H222" s="91">
        <v>0</v>
      </c>
      <c r="I222" s="91">
        <v>89674.38</v>
      </c>
      <c r="J222" s="91">
        <v>0</v>
      </c>
    </row>
    <row r="223" spans="1:10" ht="15" customHeight="1" x14ac:dyDescent="0.25">
      <c r="A223" s="127" t="s">
        <v>445</v>
      </c>
      <c r="B223" s="127"/>
      <c r="C223" s="127"/>
      <c r="D223" s="127"/>
      <c r="E223" s="127"/>
      <c r="F223" s="127"/>
      <c r="G223" s="87">
        <v>400000</v>
      </c>
      <c r="H223" s="87">
        <v>400000</v>
      </c>
      <c r="I223" s="87">
        <v>78773.75</v>
      </c>
      <c r="J223" s="87">
        <v>19.693437500000002</v>
      </c>
    </row>
    <row r="224" spans="1:10" ht="15" customHeight="1" x14ac:dyDescent="0.25">
      <c r="A224" s="124" t="s">
        <v>86</v>
      </c>
      <c r="B224" s="124"/>
      <c r="C224" s="124"/>
      <c r="D224" s="88" t="s">
        <v>156</v>
      </c>
      <c r="E224" s="89" t="s">
        <v>157</v>
      </c>
      <c r="F224" s="90" t="s">
        <v>435</v>
      </c>
      <c r="G224" s="91">
        <v>400000</v>
      </c>
      <c r="H224" s="91">
        <v>400000</v>
      </c>
      <c r="I224" s="91">
        <v>78773.75</v>
      </c>
      <c r="J224" s="91">
        <v>19.693437500000002</v>
      </c>
    </row>
    <row r="225" spans="1:10" x14ac:dyDescent="0.25">
      <c r="A225" s="124" t="s">
        <v>86</v>
      </c>
      <c r="B225" s="124"/>
      <c r="C225" s="124"/>
      <c r="D225" s="88" t="s">
        <v>177</v>
      </c>
      <c r="E225" s="89" t="s">
        <v>178</v>
      </c>
      <c r="F225" s="90" t="s">
        <v>435</v>
      </c>
      <c r="G225" s="91">
        <v>400000</v>
      </c>
      <c r="H225" s="91">
        <v>400000</v>
      </c>
      <c r="I225" s="91">
        <v>78773.75</v>
      </c>
      <c r="J225" s="91">
        <v>0</v>
      </c>
    </row>
    <row r="226" spans="1:10" ht="15" customHeight="1" x14ac:dyDescent="0.25">
      <c r="A226" s="124" t="s">
        <v>86</v>
      </c>
      <c r="B226" s="124"/>
      <c r="C226" s="124"/>
      <c r="D226" s="88" t="s">
        <v>201</v>
      </c>
      <c r="E226" s="89" t="s">
        <v>202</v>
      </c>
      <c r="F226" s="90" t="s">
        <v>435</v>
      </c>
      <c r="G226" s="91">
        <v>400000</v>
      </c>
      <c r="H226" s="91">
        <v>400000</v>
      </c>
      <c r="I226" s="91">
        <v>78773.75</v>
      </c>
      <c r="J226" s="91">
        <v>0</v>
      </c>
    </row>
    <row r="227" spans="1:10" ht="15" customHeight="1" x14ac:dyDescent="0.25">
      <c r="A227" s="59"/>
      <c r="B227" s="59"/>
      <c r="C227" s="125" t="s">
        <v>395</v>
      </c>
      <c r="D227" s="125"/>
      <c r="E227" s="125"/>
      <c r="F227" s="125"/>
      <c r="G227" s="92">
        <v>400000</v>
      </c>
      <c r="H227" s="92">
        <v>400000</v>
      </c>
      <c r="I227" s="92">
        <v>78773.75</v>
      </c>
      <c r="J227" s="92">
        <v>19.693437500000002</v>
      </c>
    </row>
    <row r="228" spans="1:10" x14ac:dyDescent="0.25">
      <c r="A228" s="124" t="s">
        <v>86</v>
      </c>
      <c r="B228" s="124"/>
      <c r="C228" s="124"/>
      <c r="D228" s="88" t="s">
        <v>205</v>
      </c>
      <c r="E228" s="89" t="s">
        <v>206</v>
      </c>
      <c r="F228" s="90" t="s">
        <v>435</v>
      </c>
      <c r="G228" s="91">
        <v>0</v>
      </c>
      <c r="H228" s="91">
        <v>0</v>
      </c>
      <c r="I228" s="91">
        <v>78773.75</v>
      </c>
      <c r="J228" s="91">
        <v>0</v>
      </c>
    </row>
    <row r="229" spans="1:10" ht="15" customHeight="1" x14ac:dyDescent="0.25">
      <c r="A229" s="127" t="s">
        <v>446</v>
      </c>
      <c r="B229" s="127"/>
      <c r="C229" s="127"/>
      <c r="D229" s="127"/>
      <c r="E229" s="127"/>
      <c r="F229" s="127"/>
      <c r="G229" s="87">
        <v>100000</v>
      </c>
      <c r="H229" s="87">
        <v>100000</v>
      </c>
      <c r="I229" s="87">
        <v>55110</v>
      </c>
      <c r="J229" s="87">
        <v>55.11</v>
      </c>
    </row>
    <row r="230" spans="1:10" ht="15" customHeight="1" x14ac:dyDescent="0.25">
      <c r="A230" s="124" t="s">
        <v>447</v>
      </c>
      <c r="B230" s="124"/>
      <c r="C230" s="124"/>
      <c r="D230" s="88" t="s">
        <v>156</v>
      </c>
      <c r="E230" s="89" t="s">
        <v>157</v>
      </c>
      <c r="F230" s="90" t="s">
        <v>435</v>
      </c>
      <c r="G230" s="91">
        <v>100000</v>
      </c>
      <c r="H230" s="91">
        <v>100000</v>
      </c>
      <c r="I230" s="91">
        <v>55110</v>
      </c>
      <c r="J230" s="91">
        <v>55.11</v>
      </c>
    </row>
    <row r="231" spans="1:10" ht="15" customHeight="1" x14ac:dyDescent="0.25">
      <c r="A231" s="124" t="s">
        <v>447</v>
      </c>
      <c r="B231" s="124"/>
      <c r="C231" s="124"/>
      <c r="D231" s="88" t="s">
        <v>177</v>
      </c>
      <c r="E231" s="89" t="s">
        <v>178</v>
      </c>
      <c r="F231" s="90" t="s">
        <v>435</v>
      </c>
      <c r="G231" s="91">
        <v>100000</v>
      </c>
      <c r="H231" s="91">
        <v>100000</v>
      </c>
      <c r="I231" s="91">
        <v>55110</v>
      </c>
      <c r="J231" s="91">
        <v>0</v>
      </c>
    </row>
    <row r="232" spans="1:10" x14ac:dyDescent="0.25">
      <c r="A232" s="124" t="s">
        <v>447</v>
      </c>
      <c r="B232" s="124"/>
      <c r="C232" s="124"/>
      <c r="D232" s="88" t="s">
        <v>187</v>
      </c>
      <c r="E232" s="89" t="s">
        <v>188</v>
      </c>
      <c r="F232" s="90" t="s">
        <v>435</v>
      </c>
      <c r="G232" s="91">
        <v>100000</v>
      </c>
      <c r="H232" s="91">
        <v>100000</v>
      </c>
      <c r="I232" s="91">
        <v>55110</v>
      </c>
      <c r="J232" s="91">
        <v>0</v>
      </c>
    </row>
    <row r="233" spans="1:10" ht="15" customHeight="1" x14ac:dyDescent="0.25">
      <c r="A233" s="59"/>
      <c r="B233" s="59"/>
      <c r="C233" s="125" t="s">
        <v>382</v>
      </c>
      <c r="D233" s="125"/>
      <c r="E233" s="125"/>
      <c r="F233" s="125"/>
      <c r="G233" s="92">
        <v>0</v>
      </c>
      <c r="H233" s="92">
        <v>0</v>
      </c>
      <c r="I233" s="92">
        <v>0</v>
      </c>
      <c r="J233" s="92">
        <v>0</v>
      </c>
    </row>
    <row r="234" spans="1:10" ht="15" customHeight="1" x14ac:dyDescent="0.25">
      <c r="A234" s="59"/>
      <c r="B234" s="59"/>
      <c r="C234" s="125" t="s">
        <v>395</v>
      </c>
      <c r="D234" s="125"/>
      <c r="E234" s="125"/>
      <c r="F234" s="125"/>
      <c r="G234" s="92">
        <v>100000</v>
      </c>
      <c r="H234" s="92">
        <v>100000</v>
      </c>
      <c r="I234" s="92">
        <v>55110</v>
      </c>
      <c r="J234" s="92">
        <v>55.11</v>
      </c>
    </row>
    <row r="235" spans="1:10" x14ac:dyDescent="0.25">
      <c r="A235" s="124" t="s">
        <v>447</v>
      </c>
      <c r="B235" s="124"/>
      <c r="C235" s="124"/>
      <c r="D235" s="88" t="s">
        <v>195</v>
      </c>
      <c r="E235" s="98" t="s">
        <v>196</v>
      </c>
      <c r="F235" s="90" t="s">
        <v>435</v>
      </c>
      <c r="G235" s="91">
        <v>0</v>
      </c>
      <c r="H235" s="91">
        <v>0</v>
      </c>
      <c r="I235" s="91">
        <v>55110</v>
      </c>
      <c r="J235" s="91">
        <v>0</v>
      </c>
    </row>
    <row r="236" spans="1:10" ht="15" customHeight="1" x14ac:dyDescent="0.25">
      <c r="A236" s="127" t="s">
        <v>448</v>
      </c>
      <c r="B236" s="127"/>
      <c r="C236" s="127"/>
      <c r="D236" s="127"/>
      <c r="E236" s="127"/>
      <c r="F236" s="127"/>
      <c r="G236" s="87">
        <v>30000</v>
      </c>
      <c r="H236" s="87">
        <v>30000</v>
      </c>
      <c r="I236" s="87">
        <v>1875</v>
      </c>
      <c r="J236" s="87">
        <v>6.25</v>
      </c>
    </row>
    <row r="237" spans="1:10" ht="15" customHeight="1" x14ac:dyDescent="0.25">
      <c r="A237" s="124" t="s">
        <v>449</v>
      </c>
      <c r="B237" s="124"/>
      <c r="C237" s="124"/>
      <c r="D237" s="88" t="s">
        <v>156</v>
      </c>
      <c r="E237" s="89" t="s">
        <v>157</v>
      </c>
      <c r="F237" s="90" t="s">
        <v>435</v>
      </c>
      <c r="G237" s="91">
        <v>30000</v>
      </c>
      <c r="H237" s="91">
        <v>30000</v>
      </c>
      <c r="I237" s="91">
        <v>1875</v>
      </c>
      <c r="J237" s="91">
        <v>6.25</v>
      </c>
    </row>
    <row r="238" spans="1:10" ht="15" customHeight="1" x14ac:dyDescent="0.25">
      <c r="A238" s="124" t="s">
        <v>449</v>
      </c>
      <c r="B238" s="124"/>
      <c r="C238" s="124"/>
      <c r="D238" s="88" t="s">
        <v>177</v>
      </c>
      <c r="E238" s="89" t="s">
        <v>178</v>
      </c>
      <c r="F238" s="90" t="s">
        <v>435</v>
      </c>
      <c r="G238" s="91">
        <v>30000</v>
      </c>
      <c r="H238" s="91">
        <v>30000</v>
      </c>
      <c r="I238" s="91">
        <v>1875</v>
      </c>
      <c r="J238" s="91">
        <v>0</v>
      </c>
    </row>
    <row r="239" spans="1:10" x14ac:dyDescent="0.25">
      <c r="A239" s="124" t="s">
        <v>449</v>
      </c>
      <c r="B239" s="124"/>
      <c r="C239" s="124"/>
      <c r="D239" s="88" t="s">
        <v>201</v>
      </c>
      <c r="E239" s="89" t="s">
        <v>202</v>
      </c>
      <c r="F239" s="90" t="s">
        <v>435</v>
      </c>
      <c r="G239" s="91">
        <v>30000</v>
      </c>
      <c r="H239" s="91">
        <v>30000</v>
      </c>
      <c r="I239" s="91">
        <v>1875</v>
      </c>
      <c r="J239" s="91">
        <v>0</v>
      </c>
    </row>
    <row r="240" spans="1:10" ht="15" customHeight="1" x14ac:dyDescent="0.25">
      <c r="A240" s="59"/>
      <c r="B240" s="59"/>
      <c r="C240" s="125" t="s">
        <v>382</v>
      </c>
      <c r="D240" s="125"/>
      <c r="E240" s="125"/>
      <c r="F240" s="125"/>
      <c r="G240" s="92">
        <v>20000</v>
      </c>
      <c r="H240" s="92">
        <v>20000</v>
      </c>
      <c r="I240" s="92">
        <v>1250</v>
      </c>
      <c r="J240" s="92">
        <v>6.25</v>
      </c>
    </row>
    <row r="241" spans="1:10" ht="15" customHeight="1" x14ac:dyDescent="0.25">
      <c r="A241" s="59"/>
      <c r="B241" s="59"/>
      <c r="C241" s="125" t="s">
        <v>395</v>
      </c>
      <c r="D241" s="125"/>
      <c r="E241" s="125"/>
      <c r="F241" s="125"/>
      <c r="G241" s="92">
        <v>10000</v>
      </c>
      <c r="H241" s="92">
        <v>10000</v>
      </c>
      <c r="I241" s="92">
        <v>625</v>
      </c>
      <c r="J241" s="92">
        <v>6.25</v>
      </c>
    </row>
    <row r="242" spans="1:10" x14ac:dyDescent="0.25">
      <c r="A242" s="124" t="s">
        <v>449</v>
      </c>
      <c r="B242" s="124"/>
      <c r="C242" s="124"/>
      <c r="D242" s="88" t="s">
        <v>207</v>
      </c>
      <c r="E242" s="89" t="s">
        <v>208</v>
      </c>
      <c r="F242" s="90" t="s">
        <v>435</v>
      </c>
      <c r="G242" s="91">
        <v>0</v>
      </c>
      <c r="H242" s="91">
        <v>0</v>
      </c>
      <c r="I242" s="91">
        <v>1875</v>
      </c>
      <c r="J242" s="91">
        <v>0</v>
      </c>
    </row>
    <row r="243" spans="1:10" ht="15" customHeight="1" x14ac:dyDescent="0.25">
      <c r="A243" s="127" t="s">
        <v>450</v>
      </c>
      <c r="B243" s="127"/>
      <c r="C243" s="127"/>
      <c r="D243" s="127"/>
      <c r="E243" s="127"/>
      <c r="F243" s="127"/>
      <c r="G243" s="87">
        <v>620000</v>
      </c>
      <c r="H243" s="87">
        <v>620000</v>
      </c>
      <c r="I243" s="87">
        <v>0</v>
      </c>
      <c r="J243" s="87">
        <v>0</v>
      </c>
    </row>
    <row r="244" spans="1:10" ht="15" customHeight="1" x14ac:dyDescent="0.25">
      <c r="A244" s="93"/>
      <c r="B244" s="93"/>
      <c r="C244" s="93"/>
      <c r="D244" s="88" t="s">
        <v>156</v>
      </c>
      <c r="E244" s="89" t="s">
        <v>157</v>
      </c>
      <c r="F244" s="93"/>
      <c r="G244" s="91">
        <v>620000</v>
      </c>
      <c r="H244" s="91">
        <v>620000</v>
      </c>
      <c r="I244" s="91">
        <v>0</v>
      </c>
      <c r="J244" s="91">
        <v>0</v>
      </c>
    </row>
    <row r="245" spans="1:10" ht="15" customHeight="1" x14ac:dyDescent="0.25">
      <c r="A245" s="93"/>
      <c r="B245" s="93"/>
      <c r="C245" s="93"/>
      <c r="D245" s="88" t="s">
        <v>177</v>
      </c>
      <c r="E245" s="89" t="s">
        <v>178</v>
      </c>
      <c r="F245" s="93"/>
      <c r="G245" s="91">
        <v>620000</v>
      </c>
      <c r="H245" s="91">
        <v>620000</v>
      </c>
      <c r="I245" s="91">
        <v>0</v>
      </c>
      <c r="J245" s="91">
        <v>0</v>
      </c>
    </row>
    <row r="246" spans="1:10" ht="15" customHeight="1" x14ac:dyDescent="0.25">
      <c r="A246" s="93"/>
      <c r="B246" s="93"/>
      <c r="C246" s="93"/>
      <c r="D246" s="88" t="s">
        <v>201</v>
      </c>
      <c r="E246" s="89" t="s">
        <v>202</v>
      </c>
      <c r="F246" s="93"/>
      <c r="G246" s="91">
        <v>620000</v>
      </c>
      <c r="H246" s="91">
        <v>620000</v>
      </c>
      <c r="I246" s="91">
        <v>0</v>
      </c>
      <c r="J246" s="91">
        <v>0</v>
      </c>
    </row>
    <row r="247" spans="1:10" ht="15" customHeight="1" x14ac:dyDescent="0.25">
      <c r="A247" s="59"/>
      <c r="B247" s="59"/>
      <c r="C247" s="125" t="s">
        <v>382</v>
      </c>
      <c r="D247" s="125"/>
      <c r="E247" s="125"/>
      <c r="F247" s="125"/>
      <c r="G247" s="92">
        <v>63661.68</v>
      </c>
      <c r="H247" s="92">
        <v>63661.68</v>
      </c>
      <c r="I247" s="92">
        <v>0</v>
      </c>
      <c r="J247" s="92">
        <v>0</v>
      </c>
    </row>
    <row r="248" spans="1:10" ht="15" customHeight="1" x14ac:dyDescent="0.25">
      <c r="A248" s="59"/>
      <c r="B248" s="59"/>
      <c r="C248" s="125" t="s">
        <v>392</v>
      </c>
      <c r="D248" s="125"/>
      <c r="E248" s="125"/>
      <c r="F248" s="125"/>
      <c r="G248" s="92">
        <v>220000</v>
      </c>
      <c r="H248" s="92">
        <v>220000</v>
      </c>
      <c r="I248" s="92">
        <v>0</v>
      </c>
      <c r="J248" s="92">
        <v>0</v>
      </c>
    </row>
    <row r="249" spans="1:10" ht="15" customHeight="1" x14ac:dyDescent="0.25">
      <c r="A249" s="59"/>
      <c r="B249" s="59"/>
      <c r="C249" s="125" t="s">
        <v>397</v>
      </c>
      <c r="D249" s="125"/>
      <c r="E249" s="125"/>
      <c r="F249" s="125"/>
      <c r="G249" s="92">
        <v>336338.32</v>
      </c>
      <c r="H249" s="92">
        <v>336338.32</v>
      </c>
      <c r="I249" s="92">
        <v>0</v>
      </c>
      <c r="J249" s="92">
        <v>0</v>
      </c>
    </row>
    <row r="250" spans="1:10" ht="15" customHeight="1" x14ac:dyDescent="0.25">
      <c r="A250" s="85"/>
      <c r="B250" s="126" t="s">
        <v>451</v>
      </c>
      <c r="C250" s="126"/>
      <c r="D250" s="126"/>
      <c r="E250" s="126"/>
      <c r="F250" s="126"/>
      <c r="G250" s="86">
        <v>16620000</v>
      </c>
      <c r="H250" s="86">
        <v>16620000</v>
      </c>
      <c r="I250" s="86">
        <v>59083.75</v>
      </c>
      <c r="J250" s="86">
        <v>0.35549789410348981</v>
      </c>
    </row>
    <row r="251" spans="1:10" ht="15" customHeight="1" x14ac:dyDescent="0.25">
      <c r="A251" s="127" t="s">
        <v>452</v>
      </c>
      <c r="B251" s="127"/>
      <c r="C251" s="127"/>
      <c r="D251" s="127"/>
      <c r="E251" s="127"/>
      <c r="F251" s="127"/>
      <c r="G251" s="87">
        <v>7120000</v>
      </c>
      <c r="H251" s="87">
        <v>7120000</v>
      </c>
      <c r="I251" s="87">
        <v>0</v>
      </c>
      <c r="J251" s="87">
        <v>0</v>
      </c>
    </row>
    <row r="252" spans="1:10" ht="15" customHeight="1" x14ac:dyDescent="0.25">
      <c r="A252" s="124" t="s">
        <v>453</v>
      </c>
      <c r="B252" s="124"/>
      <c r="C252" s="124"/>
      <c r="D252" s="88" t="s">
        <v>293</v>
      </c>
      <c r="E252" s="89" t="s">
        <v>294</v>
      </c>
      <c r="F252" s="90" t="s">
        <v>454</v>
      </c>
      <c r="G252" s="91">
        <v>7120000</v>
      </c>
      <c r="H252" s="91">
        <v>7120000</v>
      </c>
      <c r="I252" s="91">
        <v>0</v>
      </c>
      <c r="J252" s="91">
        <v>0</v>
      </c>
    </row>
    <row r="253" spans="1:10" ht="15" customHeight="1" x14ac:dyDescent="0.25">
      <c r="A253" s="124" t="s">
        <v>453</v>
      </c>
      <c r="B253" s="124"/>
      <c r="C253" s="124"/>
      <c r="D253" s="88" t="s">
        <v>304</v>
      </c>
      <c r="E253" s="89" t="s">
        <v>305</v>
      </c>
      <c r="F253" s="90" t="s">
        <v>455</v>
      </c>
      <c r="G253" s="91">
        <v>7120000</v>
      </c>
      <c r="H253" s="91">
        <v>7120000</v>
      </c>
      <c r="I253" s="91">
        <v>0</v>
      </c>
      <c r="J253" s="91">
        <v>0</v>
      </c>
    </row>
    <row r="254" spans="1:10" ht="15" customHeight="1" x14ac:dyDescent="0.25">
      <c r="A254" s="124" t="s">
        <v>453</v>
      </c>
      <c r="B254" s="124"/>
      <c r="C254" s="124"/>
      <c r="D254" s="88" t="s">
        <v>306</v>
      </c>
      <c r="E254" s="89" t="s">
        <v>307</v>
      </c>
      <c r="F254" s="90" t="s">
        <v>455</v>
      </c>
      <c r="G254" s="91">
        <v>7120000</v>
      </c>
      <c r="H254" s="91">
        <v>7120000</v>
      </c>
      <c r="I254" s="91">
        <v>0</v>
      </c>
      <c r="J254" s="91">
        <v>0</v>
      </c>
    </row>
    <row r="255" spans="1:10" ht="15" customHeight="1" x14ac:dyDescent="0.25">
      <c r="A255" s="59"/>
      <c r="B255" s="59"/>
      <c r="C255" s="125" t="s">
        <v>382</v>
      </c>
      <c r="D255" s="125"/>
      <c r="E255" s="125"/>
      <c r="F255" s="125"/>
      <c r="G255" s="92">
        <v>0</v>
      </c>
      <c r="H255" s="92">
        <v>0</v>
      </c>
      <c r="I255" s="92">
        <v>0</v>
      </c>
      <c r="J255" s="92">
        <v>0</v>
      </c>
    </row>
    <row r="256" spans="1:10" ht="15" customHeight="1" x14ac:dyDescent="0.25">
      <c r="A256" s="59"/>
      <c r="B256" s="59"/>
      <c r="C256" s="125" t="s">
        <v>395</v>
      </c>
      <c r="D256" s="125"/>
      <c r="E256" s="125"/>
      <c r="F256" s="125"/>
      <c r="G256" s="92">
        <v>912500</v>
      </c>
      <c r="H256" s="92">
        <v>912500</v>
      </c>
      <c r="I256" s="92">
        <v>0</v>
      </c>
      <c r="J256" s="92">
        <v>0</v>
      </c>
    </row>
    <row r="257" spans="1:10" ht="15" customHeight="1" x14ac:dyDescent="0.25">
      <c r="A257" s="59"/>
      <c r="B257" s="59"/>
      <c r="C257" s="125" t="s">
        <v>392</v>
      </c>
      <c r="D257" s="125"/>
      <c r="E257" s="125"/>
      <c r="F257" s="125"/>
      <c r="G257" s="92">
        <v>500000</v>
      </c>
      <c r="H257" s="92">
        <v>500000</v>
      </c>
      <c r="I257" s="92">
        <v>0</v>
      </c>
      <c r="J257" s="92">
        <v>0</v>
      </c>
    </row>
    <row r="258" spans="1:10" ht="15" customHeight="1" x14ac:dyDescent="0.25">
      <c r="A258" s="59"/>
      <c r="B258" s="59"/>
      <c r="C258" s="125" t="s">
        <v>436</v>
      </c>
      <c r="D258" s="125"/>
      <c r="E258" s="125"/>
      <c r="F258" s="125"/>
      <c r="G258" s="92">
        <v>400000</v>
      </c>
      <c r="H258" s="92">
        <v>400000</v>
      </c>
      <c r="I258" s="92">
        <v>0</v>
      </c>
      <c r="J258" s="92">
        <v>0</v>
      </c>
    </row>
    <row r="259" spans="1:10" ht="15" customHeight="1" x14ac:dyDescent="0.25">
      <c r="A259" s="59"/>
      <c r="B259" s="59"/>
      <c r="C259" s="125" t="s">
        <v>397</v>
      </c>
      <c r="D259" s="125"/>
      <c r="E259" s="125"/>
      <c r="F259" s="125"/>
      <c r="G259" s="92">
        <v>5307500</v>
      </c>
      <c r="H259" s="92">
        <v>5307500</v>
      </c>
      <c r="I259" s="92">
        <v>0</v>
      </c>
      <c r="J259" s="92">
        <v>0</v>
      </c>
    </row>
    <row r="260" spans="1:10" x14ac:dyDescent="0.25">
      <c r="A260" s="124" t="s">
        <v>453</v>
      </c>
      <c r="B260" s="124"/>
      <c r="C260" s="124"/>
      <c r="D260" s="88" t="s">
        <v>308</v>
      </c>
      <c r="E260" s="89" t="s">
        <v>309</v>
      </c>
      <c r="F260" s="90" t="s">
        <v>455</v>
      </c>
      <c r="G260" s="91">
        <v>0</v>
      </c>
      <c r="H260" s="91">
        <v>0</v>
      </c>
      <c r="I260" s="91">
        <v>0</v>
      </c>
      <c r="J260" s="91">
        <v>0</v>
      </c>
    </row>
    <row r="261" spans="1:10" ht="15" customHeight="1" x14ac:dyDescent="0.25">
      <c r="A261" s="127" t="s">
        <v>456</v>
      </c>
      <c r="B261" s="127"/>
      <c r="C261" s="127"/>
      <c r="D261" s="127"/>
      <c r="E261" s="127"/>
      <c r="F261" s="127"/>
      <c r="G261" s="87">
        <v>1130000</v>
      </c>
      <c r="H261" s="87">
        <v>1130000</v>
      </c>
      <c r="I261" s="87">
        <v>0</v>
      </c>
      <c r="J261" s="87">
        <v>0</v>
      </c>
    </row>
    <row r="262" spans="1:10" ht="15" customHeight="1" x14ac:dyDescent="0.25">
      <c r="A262" s="124" t="s">
        <v>457</v>
      </c>
      <c r="B262" s="124"/>
      <c r="C262" s="124"/>
      <c r="D262" s="88" t="s">
        <v>293</v>
      </c>
      <c r="E262" s="89" t="s">
        <v>294</v>
      </c>
      <c r="F262" s="90" t="s">
        <v>458</v>
      </c>
      <c r="G262" s="91">
        <v>1130000</v>
      </c>
      <c r="H262" s="91">
        <v>1130000</v>
      </c>
      <c r="I262" s="91">
        <v>0</v>
      </c>
      <c r="J262" s="91">
        <v>0</v>
      </c>
    </row>
    <row r="263" spans="1:10" ht="15" customHeight="1" x14ac:dyDescent="0.25">
      <c r="A263" s="124" t="s">
        <v>457</v>
      </c>
      <c r="B263" s="124"/>
      <c r="C263" s="124"/>
      <c r="D263" s="88" t="s">
        <v>304</v>
      </c>
      <c r="E263" s="89" t="s">
        <v>305</v>
      </c>
      <c r="F263" s="90" t="s">
        <v>458</v>
      </c>
      <c r="G263" s="91">
        <v>1130000</v>
      </c>
      <c r="H263" s="91">
        <v>1130000</v>
      </c>
      <c r="I263" s="91">
        <v>0</v>
      </c>
      <c r="J263" s="91">
        <v>0</v>
      </c>
    </row>
    <row r="264" spans="1:10" ht="15" customHeight="1" x14ac:dyDescent="0.25">
      <c r="A264" s="124" t="s">
        <v>457</v>
      </c>
      <c r="B264" s="124"/>
      <c r="C264" s="124"/>
      <c r="D264" s="88" t="s">
        <v>306</v>
      </c>
      <c r="E264" s="89" t="s">
        <v>307</v>
      </c>
      <c r="F264" s="90" t="s">
        <v>458</v>
      </c>
      <c r="G264" s="91">
        <v>1130000</v>
      </c>
      <c r="H264" s="91">
        <v>1130000</v>
      </c>
      <c r="I264" s="91">
        <v>0</v>
      </c>
      <c r="J264" s="91">
        <v>0</v>
      </c>
    </row>
    <row r="265" spans="1:10" ht="15" customHeight="1" x14ac:dyDescent="0.25">
      <c r="A265" s="59"/>
      <c r="B265" s="59"/>
      <c r="C265" s="125" t="s">
        <v>395</v>
      </c>
      <c r="D265" s="125"/>
      <c r="E265" s="125"/>
      <c r="F265" s="125"/>
      <c r="G265" s="92">
        <v>0</v>
      </c>
      <c r="H265" s="92">
        <v>0</v>
      </c>
      <c r="I265" s="92">
        <v>0</v>
      </c>
      <c r="J265" s="92">
        <v>0</v>
      </c>
    </row>
    <row r="266" spans="1:10" ht="15" customHeight="1" x14ac:dyDescent="0.25">
      <c r="A266" s="59"/>
      <c r="B266" s="59"/>
      <c r="C266" s="125" t="s">
        <v>397</v>
      </c>
      <c r="D266" s="125"/>
      <c r="E266" s="125"/>
      <c r="F266" s="125"/>
      <c r="G266" s="92">
        <v>1130000</v>
      </c>
      <c r="H266" s="92">
        <v>1130000</v>
      </c>
      <c r="I266" s="92">
        <v>0</v>
      </c>
      <c r="J266" s="92">
        <v>0</v>
      </c>
    </row>
    <row r="267" spans="1:10" x14ac:dyDescent="0.25">
      <c r="A267" s="124" t="s">
        <v>457</v>
      </c>
      <c r="B267" s="124"/>
      <c r="C267" s="124"/>
      <c r="D267" s="88" t="s">
        <v>310</v>
      </c>
      <c r="E267" s="89" t="s">
        <v>311</v>
      </c>
      <c r="F267" s="90" t="s">
        <v>458</v>
      </c>
      <c r="G267" s="91">
        <v>0</v>
      </c>
      <c r="H267" s="91">
        <v>0</v>
      </c>
      <c r="I267" s="91">
        <v>0</v>
      </c>
      <c r="J267" s="91">
        <v>0</v>
      </c>
    </row>
    <row r="268" spans="1:10" ht="15" customHeight="1" x14ac:dyDescent="0.25">
      <c r="A268" s="127" t="s">
        <v>459</v>
      </c>
      <c r="B268" s="127"/>
      <c r="C268" s="127"/>
      <c r="D268" s="127"/>
      <c r="E268" s="127"/>
      <c r="F268" s="127"/>
      <c r="G268" s="87">
        <v>1000000</v>
      </c>
      <c r="H268" s="87">
        <v>1000000</v>
      </c>
      <c r="I268" s="87">
        <v>59083.75</v>
      </c>
      <c r="J268" s="87">
        <v>5.9083750000000013</v>
      </c>
    </row>
    <row r="269" spans="1:10" x14ac:dyDescent="0.25">
      <c r="A269" s="124" t="s">
        <v>457</v>
      </c>
      <c r="B269" s="124"/>
      <c r="C269" s="124"/>
      <c r="D269" s="88" t="s">
        <v>293</v>
      </c>
      <c r="E269" s="89" t="s">
        <v>294</v>
      </c>
      <c r="F269" s="90" t="s">
        <v>455</v>
      </c>
      <c r="G269" s="91">
        <v>1000000</v>
      </c>
      <c r="H269" s="91">
        <v>1000000</v>
      </c>
      <c r="I269" s="91">
        <v>59083.75</v>
      </c>
      <c r="J269" s="91">
        <v>5.9083750000000013</v>
      </c>
    </row>
    <row r="270" spans="1:10" ht="15" customHeight="1" x14ac:dyDescent="0.25">
      <c r="A270" s="93"/>
      <c r="B270" s="93"/>
      <c r="C270" s="93"/>
      <c r="D270" s="88" t="s">
        <v>296</v>
      </c>
      <c r="E270" s="89" t="s">
        <v>297</v>
      </c>
      <c r="F270" s="90" t="s">
        <v>455</v>
      </c>
      <c r="G270" s="91">
        <v>0</v>
      </c>
      <c r="H270" s="91">
        <v>0</v>
      </c>
      <c r="I270" s="91">
        <v>0</v>
      </c>
      <c r="J270" s="91">
        <v>0</v>
      </c>
    </row>
    <row r="271" spans="1:10" x14ac:dyDescent="0.25">
      <c r="A271" s="93"/>
      <c r="B271" s="93"/>
      <c r="C271" s="93"/>
      <c r="D271" s="88" t="s">
        <v>298</v>
      </c>
      <c r="E271" s="89" t="s">
        <v>299</v>
      </c>
      <c r="F271" s="90" t="s">
        <v>455</v>
      </c>
      <c r="G271" s="91">
        <v>0</v>
      </c>
      <c r="H271" s="91">
        <v>0</v>
      </c>
      <c r="I271" s="91">
        <v>0</v>
      </c>
      <c r="J271" s="91">
        <v>0</v>
      </c>
    </row>
    <row r="272" spans="1:10" ht="15" customHeight="1" x14ac:dyDescent="0.25">
      <c r="A272" s="59"/>
      <c r="B272" s="59"/>
      <c r="C272" s="125" t="s">
        <v>436</v>
      </c>
      <c r="D272" s="125"/>
      <c r="E272" s="125"/>
      <c r="F272" s="125"/>
      <c r="G272" s="92">
        <v>0</v>
      </c>
      <c r="H272" s="92">
        <v>0</v>
      </c>
      <c r="I272" s="92">
        <v>0</v>
      </c>
      <c r="J272" s="92">
        <v>0</v>
      </c>
    </row>
    <row r="273" spans="1:10" x14ac:dyDescent="0.25">
      <c r="A273" s="93"/>
      <c r="B273" s="93"/>
      <c r="C273" s="93"/>
      <c r="D273" s="88" t="s">
        <v>300</v>
      </c>
      <c r="E273" s="89" t="s">
        <v>301</v>
      </c>
      <c r="F273" s="90" t="s">
        <v>455</v>
      </c>
      <c r="G273" s="91">
        <v>0</v>
      </c>
      <c r="H273" s="91">
        <v>0</v>
      </c>
      <c r="I273" s="91">
        <v>0</v>
      </c>
      <c r="J273" s="91">
        <v>0</v>
      </c>
    </row>
    <row r="274" spans="1:10" ht="15" customHeight="1" x14ac:dyDescent="0.25">
      <c r="A274" s="124" t="s">
        <v>457</v>
      </c>
      <c r="B274" s="124"/>
      <c r="C274" s="124"/>
      <c r="D274" s="88" t="s">
        <v>304</v>
      </c>
      <c r="E274" s="89" t="s">
        <v>305</v>
      </c>
      <c r="F274" s="90" t="s">
        <v>455</v>
      </c>
      <c r="G274" s="91">
        <v>1000000</v>
      </c>
      <c r="H274" s="91">
        <v>1000000</v>
      </c>
      <c r="I274" s="91">
        <v>59083.75</v>
      </c>
      <c r="J274" s="91">
        <v>0</v>
      </c>
    </row>
    <row r="275" spans="1:10" ht="15" customHeight="1" x14ac:dyDescent="0.25">
      <c r="A275" s="124" t="s">
        <v>457</v>
      </c>
      <c r="B275" s="124"/>
      <c r="C275" s="124"/>
      <c r="D275" s="88" t="s">
        <v>306</v>
      </c>
      <c r="E275" s="89" t="s">
        <v>307</v>
      </c>
      <c r="F275" s="90" t="s">
        <v>455</v>
      </c>
      <c r="G275" s="91">
        <v>1000000</v>
      </c>
      <c r="H275" s="91">
        <v>1000000</v>
      </c>
      <c r="I275" s="91">
        <v>59083.75</v>
      </c>
      <c r="J275" s="91">
        <v>0</v>
      </c>
    </row>
    <row r="276" spans="1:10" ht="15" customHeight="1" x14ac:dyDescent="0.25">
      <c r="A276" s="59"/>
      <c r="B276" s="59"/>
      <c r="C276" s="125" t="s">
        <v>395</v>
      </c>
      <c r="D276" s="125"/>
      <c r="E276" s="125"/>
      <c r="F276" s="125"/>
      <c r="G276" s="92">
        <v>500000</v>
      </c>
      <c r="H276" s="92">
        <v>500000</v>
      </c>
      <c r="I276" s="92">
        <v>29541.88</v>
      </c>
      <c r="J276" s="92">
        <v>5.9083759999999996</v>
      </c>
    </row>
    <row r="277" spans="1:10" ht="15" customHeight="1" x14ac:dyDescent="0.25">
      <c r="A277" s="59"/>
      <c r="B277" s="59"/>
      <c r="C277" s="125" t="s">
        <v>392</v>
      </c>
      <c r="D277" s="125"/>
      <c r="E277" s="125"/>
      <c r="F277" s="125"/>
      <c r="G277" s="92">
        <v>500000</v>
      </c>
      <c r="H277" s="92">
        <v>500000</v>
      </c>
      <c r="I277" s="92">
        <v>29541.87</v>
      </c>
      <c r="J277" s="92">
        <v>5.9083740000000002</v>
      </c>
    </row>
    <row r="278" spans="1:10" x14ac:dyDescent="0.25">
      <c r="A278" s="124" t="s">
        <v>457</v>
      </c>
      <c r="B278" s="124"/>
      <c r="C278" s="124"/>
      <c r="D278" s="88" t="s">
        <v>310</v>
      </c>
      <c r="E278" s="89" t="s">
        <v>311</v>
      </c>
      <c r="F278" s="90" t="s">
        <v>455</v>
      </c>
      <c r="G278" s="91">
        <v>0</v>
      </c>
      <c r="H278" s="91">
        <v>0</v>
      </c>
      <c r="I278" s="91">
        <v>59083.75</v>
      </c>
      <c r="J278" s="91">
        <v>0</v>
      </c>
    </row>
    <row r="279" spans="1:10" ht="15" customHeight="1" x14ac:dyDescent="0.25">
      <c r="A279" s="132" t="s">
        <v>460</v>
      </c>
      <c r="B279" s="132"/>
      <c r="C279" s="132"/>
      <c r="D279" s="132"/>
      <c r="E279" s="132"/>
      <c r="F279" s="132"/>
      <c r="G279" s="87">
        <v>7270000</v>
      </c>
      <c r="H279" s="87">
        <v>7270000</v>
      </c>
      <c r="I279" s="87">
        <v>0</v>
      </c>
      <c r="J279" s="87">
        <v>0</v>
      </c>
    </row>
    <row r="280" spans="1:10" x14ac:dyDescent="0.25">
      <c r="A280" s="93"/>
      <c r="B280" s="93"/>
      <c r="C280" s="93"/>
      <c r="D280" s="88" t="s">
        <v>293</v>
      </c>
      <c r="E280" s="89" t="s">
        <v>294</v>
      </c>
      <c r="F280" s="90" t="s">
        <v>455</v>
      </c>
      <c r="G280" s="91">
        <v>7270000</v>
      </c>
      <c r="H280" s="91">
        <v>7270000</v>
      </c>
      <c r="I280" s="91">
        <v>0</v>
      </c>
      <c r="J280" s="91">
        <v>0</v>
      </c>
    </row>
    <row r="281" spans="1:10" ht="15" customHeight="1" x14ac:dyDescent="0.25">
      <c r="A281" s="93"/>
      <c r="B281" s="93"/>
      <c r="C281" s="93"/>
      <c r="D281" s="88" t="s">
        <v>304</v>
      </c>
      <c r="E281" s="89" t="s">
        <v>305</v>
      </c>
      <c r="F281" s="90" t="s">
        <v>455</v>
      </c>
      <c r="G281" s="91">
        <v>7270000</v>
      </c>
      <c r="H281" s="91">
        <v>7270000</v>
      </c>
      <c r="I281" s="91">
        <v>0</v>
      </c>
      <c r="J281" s="91">
        <v>0</v>
      </c>
    </row>
    <row r="282" spans="1:10" ht="15" customHeight="1" x14ac:dyDescent="0.25">
      <c r="A282" s="93"/>
      <c r="B282" s="93"/>
      <c r="C282" s="93"/>
      <c r="D282" s="88" t="s">
        <v>306</v>
      </c>
      <c r="E282" s="89" t="s">
        <v>307</v>
      </c>
      <c r="F282" s="90" t="s">
        <v>455</v>
      </c>
      <c r="G282" s="91">
        <v>7270000</v>
      </c>
      <c r="H282" s="91">
        <v>7270000</v>
      </c>
      <c r="I282" s="91">
        <v>0</v>
      </c>
      <c r="J282" s="91">
        <v>0</v>
      </c>
    </row>
    <row r="283" spans="1:10" ht="15" customHeight="1" x14ac:dyDescent="0.25">
      <c r="A283" s="59"/>
      <c r="B283" s="59"/>
      <c r="C283" s="125" t="s">
        <v>397</v>
      </c>
      <c r="D283" s="125"/>
      <c r="E283" s="125"/>
      <c r="F283" s="125"/>
      <c r="G283" s="92">
        <v>7270000</v>
      </c>
      <c r="H283" s="92">
        <v>7270000</v>
      </c>
      <c r="I283" s="92">
        <v>0</v>
      </c>
      <c r="J283" s="92">
        <v>0</v>
      </c>
    </row>
    <row r="284" spans="1:10" ht="15" customHeight="1" x14ac:dyDescent="0.25">
      <c r="A284" s="127" t="s">
        <v>461</v>
      </c>
      <c r="B284" s="127"/>
      <c r="C284" s="127"/>
      <c r="D284" s="127"/>
      <c r="E284" s="127"/>
      <c r="F284" s="127"/>
      <c r="G284" s="87">
        <v>100000</v>
      </c>
      <c r="H284" s="87">
        <v>100000</v>
      </c>
      <c r="I284" s="87">
        <v>0</v>
      </c>
      <c r="J284" s="87">
        <v>0</v>
      </c>
    </row>
    <row r="285" spans="1:10" x14ac:dyDescent="0.25">
      <c r="A285" s="93"/>
      <c r="B285" s="93"/>
      <c r="C285" s="93"/>
      <c r="D285" s="88" t="s">
        <v>293</v>
      </c>
      <c r="E285" s="89" t="s">
        <v>294</v>
      </c>
      <c r="F285" s="90" t="s">
        <v>462</v>
      </c>
      <c r="G285" s="91">
        <v>100000</v>
      </c>
      <c r="H285" s="91">
        <v>100000</v>
      </c>
      <c r="I285" s="91">
        <v>0</v>
      </c>
      <c r="J285" s="91">
        <v>0</v>
      </c>
    </row>
    <row r="286" spans="1:10" ht="15" customHeight="1" x14ac:dyDescent="0.25">
      <c r="A286" s="93"/>
      <c r="B286" s="93"/>
      <c r="C286" s="93"/>
      <c r="D286" s="88" t="s">
        <v>327</v>
      </c>
      <c r="E286" s="89" t="s">
        <v>328</v>
      </c>
      <c r="F286" s="90" t="s">
        <v>462</v>
      </c>
      <c r="G286" s="91">
        <v>100000</v>
      </c>
      <c r="H286" s="91">
        <v>100000</v>
      </c>
      <c r="I286" s="91">
        <v>0</v>
      </c>
      <c r="J286" s="91">
        <v>0</v>
      </c>
    </row>
    <row r="287" spans="1:10" ht="15" customHeight="1" x14ac:dyDescent="0.25">
      <c r="A287" s="93"/>
      <c r="B287" s="93"/>
      <c r="C287" s="93"/>
      <c r="D287" s="88" t="s">
        <v>329</v>
      </c>
      <c r="E287" s="89" t="s">
        <v>330</v>
      </c>
      <c r="F287" s="90" t="s">
        <v>462</v>
      </c>
      <c r="G287" s="91">
        <v>100000</v>
      </c>
      <c r="H287" s="91">
        <v>100000</v>
      </c>
      <c r="I287" s="91">
        <v>0</v>
      </c>
      <c r="J287" s="91">
        <v>0</v>
      </c>
    </row>
    <row r="288" spans="1:10" ht="15" customHeight="1" x14ac:dyDescent="0.25">
      <c r="A288" s="59"/>
      <c r="B288" s="59"/>
      <c r="C288" s="125" t="s">
        <v>382</v>
      </c>
      <c r="D288" s="125"/>
      <c r="E288" s="125"/>
      <c r="F288" s="125"/>
      <c r="G288" s="92">
        <v>20000</v>
      </c>
      <c r="H288" s="92">
        <v>20000</v>
      </c>
      <c r="I288" s="92">
        <v>0</v>
      </c>
      <c r="J288" s="92">
        <v>0</v>
      </c>
    </row>
    <row r="289" spans="1:10" ht="15" customHeight="1" x14ac:dyDescent="0.25">
      <c r="A289" s="59"/>
      <c r="B289" s="59"/>
      <c r="C289" s="125" t="s">
        <v>392</v>
      </c>
      <c r="D289" s="125"/>
      <c r="E289" s="125"/>
      <c r="F289" s="125"/>
      <c r="G289" s="92">
        <v>80000</v>
      </c>
      <c r="H289" s="92">
        <v>80000</v>
      </c>
      <c r="I289" s="92">
        <v>0</v>
      </c>
      <c r="J289" s="92">
        <v>0</v>
      </c>
    </row>
    <row r="290" spans="1:10" ht="15" customHeight="1" x14ac:dyDescent="0.25">
      <c r="A290" s="93"/>
      <c r="B290" s="93"/>
      <c r="C290" s="93"/>
      <c r="D290" s="88" t="s">
        <v>331</v>
      </c>
      <c r="E290" s="89" t="s">
        <v>330</v>
      </c>
      <c r="F290" s="90" t="s">
        <v>463</v>
      </c>
      <c r="G290" s="91">
        <v>0</v>
      </c>
      <c r="H290" s="91">
        <v>0</v>
      </c>
      <c r="I290" s="91">
        <v>0</v>
      </c>
      <c r="J290" s="91">
        <v>0</v>
      </c>
    </row>
    <row r="291" spans="1:10" ht="15" customHeight="1" x14ac:dyDescent="0.25">
      <c r="A291" s="85"/>
      <c r="B291" s="126" t="s">
        <v>464</v>
      </c>
      <c r="C291" s="126"/>
      <c r="D291" s="126"/>
      <c r="E291" s="126"/>
      <c r="F291" s="126"/>
      <c r="G291" s="86">
        <v>820000</v>
      </c>
      <c r="H291" s="86">
        <v>820000</v>
      </c>
      <c r="I291" s="86">
        <v>516706.67</v>
      </c>
      <c r="J291" s="86">
        <v>63.013008536585367</v>
      </c>
    </row>
    <row r="292" spans="1:10" ht="15" customHeight="1" x14ac:dyDescent="0.25">
      <c r="A292" s="127" t="s">
        <v>465</v>
      </c>
      <c r="B292" s="127"/>
      <c r="C292" s="127"/>
      <c r="D292" s="127"/>
      <c r="E292" s="127"/>
      <c r="F292" s="127"/>
      <c r="G292" s="87">
        <v>500000</v>
      </c>
      <c r="H292" s="87">
        <v>500000</v>
      </c>
      <c r="I292" s="87">
        <v>500000</v>
      </c>
      <c r="J292" s="87">
        <v>100</v>
      </c>
    </row>
    <row r="293" spans="1:10" x14ac:dyDescent="0.25">
      <c r="A293" s="124" t="s">
        <v>177</v>
      </c>
      <c r="B293" s="124"/>
      <c r="C293" s="124"/>
      <c r="D293" s="88" t="s">
        <v>332</v>
      </c>
      <c r="E293" s="89" t="s">
        <v>333</v>
      </c>
      <c r="F293" s="90" t="s">
        <v>455</v>
      </c>
      <c r="G293" s="91">
        <v>500000</v>
      </c>
      <c r="H293" s="91">
        <v>500000</v>
      </c>
      <c r="I293" s="91">
        <v>500000</v>
      </c>
      <c r="J293" s="91">
        <v>100</v>
      </c>
    </row>
    <row r="294" spans="1:10" ht="15" customHeight="1" x14ac:dyDescent="0.25">
      <c r="A294" s="124" t="s">
        <v>177</v>
      </c>
      <c r="B294" s="124"/>
      <c r="C294" s="124"/>
      <c r="D294" s="88" t="s">
        <v>334</v>
      </c>
      <c r="E294" s="89" t="s">
        <v>335</v>
      </c>
      <c r="F294" s="90" t="s">
        <v>455</v>
      </c>
      <c r="G294" s="91">
        <v>500000</v>
      </c>
      <c r="H294" s="91">
        <v>500000</v>
      </c>
      <c r="I294" s="91">
        <v>500000</v>
      </c>
      <c r="J294" s="91">
        <v>0</v>
      </c>
    </row>
    <row r="295" spans="1:10" ht="25.5" x14ac:dyDescent="0.25">
      <c r="A295" s="124" t="s">
        <v>177</v>
      </c>
      <c r="B295" s="124"/>
      <c r="C295" s="124"/>
      <c r="D295" s="88" t="s">
        <v>336</v>
      </c>
      <c r="E295" s="98" t="s">
        <v>337</v>
      </c>
      <c r="F295" s="90" t="s">
        <v>455</v>
      </c>
      <c r="G295" s="91">
        <v>500000</v>
      </c>
      <c r="H295" s="91">
        <v>500000</v>
      </c>
      <c r="I295" s="91">
        <v>500000</v>
      </c>
      <c r="J295" s="91">
        <v>0</v>
      </c>
    </row>
    <row r="296" spans="1:10" ht="15" customHeight="1" x14ac:dyDescent="0.25">
      <c r="A296" s="59"/>
      <c r="B296" s="59"/>
      <c r="C296" s="125" t="s">
        <v>397</v>
      </c>
      <c r="D296" s="125"/>
      <c r="E296" s="125"/>
      <c r="F296" s="125"/>
      <c r="G296" s="92">
        <v>500000</v>
      </c>
      <c r="H296" s="92">
        <v>500000</v>
      </c>
      <c r="I296" s="92">
        <v>500000</v>
      </c>
      <c r="J296" s="92">
        <v>100</v>
      </c>
    </row>
    <row r="297" spans="1:10" ht="25.5" x14ac:dyDescent="0.25">
      <c r="A297" s="124" t="s">
        <v>177</v>
      </c>
      <c r="B297" s="124"/>
      <c r="C297" s="124"/>
      <c r="D297" s="88" t="s">
        <v>338</v>
      </c>
      <c r="E297" s="98" t="s">
        <v>339</v>
      </c>
      <c r="F297" s="90" t="s">
        <v>455</v>
      </c>
      <c r="G297" s="91">
        <v>0</v>
      </c>
      <c r="H297" s="91">
        <v>0</v>
      </c>
      <c r="I297" s="91">
        <v>500000</v>
      </c>
      <c r="J297" s="91">
        <v>0</v>
      </c>
    </row>
    <row r="298" spans="1:10" ht="15" customHeight="1" x14ac:dyDescent="0.25">
      <c r="A298" s="127" t="s">
        <v>466</v>
      </c>
      <c r="B298" s="127"/>
      <c r="C298" s="127"/>
      <c r="D298" s="127"/>
      <c r="E298" s="127"/>
      <c r="F298" s="127"/>
      <c r="G298" s="87">
        <v>40000</v>
      </c>
      <c r="H298" s="87">
        <v>40000</v>
      </c>
      <c r="I298" s="87">
        <v>0</v>
      </c>
      <c r="J298" s="87">
        <v>0</v>
      </c>
    </row>
    <row r="299" spans="1:10" x14ac:dyDescent="0.25">
      <c r="A299" s="124" t="s">
        <v>467</v>
      </c>
      <c r="B299" s="124"/>
      <c r="C299" s="124"/>
      <c r="D299" s="88" t="s">
        <v>156</v>
      </c>
      <c r="E299" s="89" t="s">
        <v>157</v>
      </c>
      <c r="F299" s="90" t="s">
        <v>455</v>
      </c>
      <c r="G299" s="91">
        <v>40000</v>
      </c>
      <c r="H299" s="91">
        <v>40000</v>
      </c>
      <c r="I299" s="91">
        <v>0</v>
      </c>
      <c r="J299" s="91">
        <v>0</v>
      </c>
    </row>
    <row r="300" spans="1:10" ht="15" customHeight="1" x14ac:dyDescent="0.25">
      <c r="A300" s="124" t="s">
        <v>467</v>
      </c>
      <c r="B300" s="124"/>
      <c r="C300" s="124"/>
      <c r="D300" s="88" t="s">
        <v>252</v>
      </c>
      <c r="E300" s="89" t="s">
        <v>253</v>
      </c>
      <c r="F300" s="90" t="s">
        <v>455</v>
      </c>
      <c r="G300" s="91">
        <v>40000</v>
      </c>
      <c r="H300" s="91">
        <v>40000</v>
      </c>
      <c r="I300" s="91">
        <v>0</v>
      </c>
      <c r="J300" s="91">
        <v>0</v>
      </c>
    </row>
    <row r="301" spans="1:10" ht="15" customHeight="1" x14ac:dyDescent="0.25">
      <c r="A301" s="124" t="s">
        <v>467</v>
      </c>
      <c r="B301" s="124"/>
      <c r="C301" s="124"/>
      <c r="D301" s="88" t="s">
        <v>257</v>
      </c>
      <c r="E301" s="89" t="s">
        <v>468</v>
      </c>
      <c r="F301" s="90" t="s">
        <v>455</v>
      </c>
      <c r="G301" s="91">
        <v>40000</v>
      </c>
      <c r="H301" s="91">
        <v>40000</v>
      </c>
      <c r="I301" s="91">
        <v>0</v>
      </c>
      <c r="J301" s="91">
        <v>0</v>
      </c>
    </row>
    <row r="302" spans="1:10" ht="15" customHeight="1" x14ac:dyDescent="0.25">
      <c r="A302" s="59"/>
      <c r="B302" s="59"/>
      <c r="C302" s="125" t="s">
        <v>436</v>
      </c>
      <c r="D302" s="125"/>
      <c r="E302" s="125"/>
      <c r="F302" s="125"/>
      <c r="G302" s="92">
        <v>40000</v>
      </c>
      <c r="H302" s="92">
        <v>40000</v>
      </c>
      <c r="I302" s="92">
        <v>0</v>
      </c>
      <c r="J302" s="92">
        <v>0</v>
      </c>
    </row>
    <row r="303" spans="1:10" ht="15" customHeight="1" x14ac:dyDescent="0.25">
      <c r="A303" s="127" t="s">
        <v>469</v>
      </c>
      <c r="B303" s="127"/>
      <c r="C303" s="127"/>
      <c r="D303" s="127"/>
      <c r="E303" s="127"/>
      <c r="F303" s="127"/>
      <c r="G303" s="87">
        <v>24000</v>
      </c>
      <c r="H303" s="87">
        <v>24000</v>
      </c>
      <c r="I303" s="87">
        <v>560</v>
      </c>
      <c r="J303" s="87">
        <v>2.3333333333333339</v>
      </c>
    </row>
    <row r="304" spans="1:10" x14ac:dyDescent="0.25">
      <c r="A304" s="124" t="s">
        <v>470</v>
      </c>
      <c r="B304" s="124"/>
      <c r="C304" s="124"/>
      <c r="D304" s="88" t="s">
        <v>156</v>
      </c>
      <c r="E304" s="89" t="s">
        <v>157</v>
      </c>
      <c r="F304" s="90" t="s">
        <v>455</v>
      </c>
      <c r="G304" s="91">
        <v>24000</v>
      </c>
      <c r="H304" s="91">
        <v>24000</v>
      </c>
      <c r="I304" s="91">
        <v>560</v>
      </c>
      <c r="J304" s="91">
        <v>2.3333333333333339</v>
      </c>
    </row>
    <row r="305" spans="1:10" x14ac:dyDescent="0.25">
      <c r="A305" s="93"/>
      <c r="B305" s="93"/>
      <c r="C305" s="93"/>
      <c r="D305" s="88" t="s">
        <v>252</v>
      </c>
      <c r="E305" s="89" t="s">
        <v>253</v>
      </c>
      <c r="F305" s="90" t="s">
        <v>455</v>
      </c>
      <c r="G305" s="91">
        <v>24000</v>
      </c>
      <c r="H305" s="91">
        <v>24000</v>
      </c>
      <c r="I305" s="91">
        <v>560</v>
      </c>
      <c r="J305" s="91">
        <v>0</v>
      </c>
    </row>
    <row r="306" spans="1:10" ht="15" customHeight="1" x14ac:dyDescent="0.25">
      <c r="A306" s="93"/>
      <c r="B306" s="93"/>
      <c r="C306" s="93"/>
      <c r="D306" s="88" t="s">
        <v>257</v>
      </c>
      <c r="E306" s="89" t="s">
        <v>468</v>
      </c>
      <c r="F306" s="90" t="s">
        <v>455</v>
      </c>
      <c r="G306" s="91">
        <v>24000</v>
      </c>
      <c r="H306" s="91">
        <v>24000</v>
      </c>
      <c r="I306" s="91">
        <v>560</v>
      </c>
      <c r="J306" s="91">
        <v>0</v>
      </c>
    </row>
    <row r="307" spans="1:10" ht="15" customHeight="1" x14ac:dyDescent="0.25">
      <c r="A307" s="59"/>
      <c r="B307" s="59"/>
      <c r="C307" s="125" t="s">
        <v>395</v>
      </c>
      <c r="D307" s="125"/>
      <c r="E307" s="125"/>
      <c r="F307" s="125"/>
      <c r="G307" s="92">
        <v>24000</v>
      </c>
      <c r="H307" s="92">
        <v>24000</v>
      </c>
      <c r="I307" s="92">
        <v>560</v>
      </c>
      <c r="J307" s="92">
        <v>2.3333333333333339</v>
      </c>
    </row>
    <row r="308" spans="1:10" x14ac:dyDescent="0.25">
      <c r="A308" s="93"/>
      <c r="B308" s="93"/>
      <c r="C308" s="93"/>
      <c r="D308" s="88" t="s">
        <v>260</v>
      </c>
      <c r="E308" s="89" t="s">
        <v>261</v>
      </c>
      <c r="F308" s="90" t="s">
        <v>455</v>
      </c>
      <c r="G308" s="91">
        <v>0</v>
      </c>
      <c r="H308" s="91">
        <v>0</v>
      </c>
      <c r="I308" s="91">
        <v>560</v>
      </c>
      <c r="J308" s="91">
        <v>0</v>
      </c>
    </row>
    <row r="309" spans="1:10" ht="15" customHeight="1" x14ac:dyDescent="0.25">
      <c r="A309" s="127" t="s">
        <v>471</v>
      </c>
      <c r="B309" s="127"/>
      <c r="C309" s="127"/>
      <c r="D309" s="127"/>
      <c r="E309" s="127"/>
      <c r="F309" s="127"/>
      <c r="G309" s="87">
        <v>11000</v>
      </c>
      <c r="H309" s="87">
        <v>11000</v>
      </c>
      <c r="I309" s="87">
        <v>1350</v>
      </c>
      <c r="J309" s="87">
        <v>12.272727272727273</v>
      </c>
    </row>
    <row r="310" spans="1:10" x14ac:dyDescent="0.25">
      <c r="A310" s="124" t="s">
        <v>472</v>
      </c>
      <c r="B310" s="124"/>
      <c r="C310" s="124"/>
      <c r="D310" s="88" t="s">
        <v>156</v>
      </c>
      <c r="E310" s="89" t="s">
        <v>157</v>
      </c>
      <c r="F310" s="90" t="s">
        <v>455</v>
      </c>
      <c r="G310" s="91">
        <v>11000</v>
      </c>
      <c r="H310" s="91">
        <v>11000</v>
      </c>
      <c r="I310" s="91">
        <v>1350</v>
      </c>
      <c r="J310" s="91">
        <v>12.272727272727273</v>
      </c>
    </row>
    <row r="311" spans="1:10" ht="15" customHeight="1" x14ac:dyDescent="0.25">
      <c r="A311" s="124" t="s">
        <v>472</v>
      </c>
      <c r="B311" s="124"/>
      <c r="C311" s="124"/>
      <c r="D311" s="88" t="s">
        <v>252</v>
      </c>
      <c r="E311" s="89" t="s">
        <v>253</v>
      </c>
      <c r="F311" s="90" t="s">
        <v>455</v>
      </c>
      <c r="G311" s="91">
        <v>11000</v>
      </c>
      <c r="H311" s="91">
        <v>11000</v>
      </c>
      <c r="I311" s="91">
        <v>1350</v>
      </c>
      <c r="J311" s="91">
        <v>0</v>
      </c>
    </row>
    <row r="312" spans="1:10" x14ac:dyDescent="0.25">
      <c r="A312" s="124" t="s">
        <v>472</v>
      </c>
      <c r="B312" s="124"/>
      <c r="C312" s="124"/>
      <c r="D312" s="88" t="s">
        <v>257</v>
      </c>
      <c r="E312" s="89" t="s">
        <v>468</v>
      </c>
      <c r="F312" s="90" t="s">
        <v>455</v>
      </c>
      <c r="G312" s="91">
        <v>11000</v>
      </c>
      <c r="H312" s="91">
        <v>11000</v>
      </c>
      <c r="I312" s="91">
        <v>1350</v>
      </c>
      <c r="J312" s="91">
        <v>0</v>
      </c>
    </row>
    <row r="313" spans="1:10" ht="15" customHeight="1" x14ac:dyDescent="0.25">
      <c r="A313" s="59"/>
      <c r="B313" s="59"/>
      <c r="C313" s="125" t="s">
        <v>395</v>
      </c>
      <c r="D313" s="125"/>
      <c r="E313" s="125"/>
      <c r="F313" s="125"/>
      <c r="G313" s="92">
        <v>11000</v>
      </c>
      <c r="H313" s="92">
        <v>11000</v>
      </c>
      <c r="I313" s="92">
        <v>1350</v>
      </c>
      <c r="J313" s="92">
        <v>12.272727272727273</v>
      </c>
    </row>
    <row r="314" spans="1:10" x14ac:dyDescent="0.25">
      <c r="A314" s="124" t="s">
        <v>472</v>
      </c>
      <c r="B314" s="124"/>
      <c r="C314" s="124"/>
      <c r="D314" s="88" t="s">
        <v>260</v>
      </c>
      <c r="E314" s="89" t="s">
        <v>261</v>
      </c>
      <c r="F314" s="90" t="s">
        <v>455</v>
      </c>
      <c r="G314" s="91">
        <v>0</v>
      </c>
      <c r="H314" s="91">
        <v>0</v>
      </c>
      <c r="I314" s="91">
        <v>1350</v>
      </c>
      <c r="J314" s="91">
        <v>0</v>
      </c>
    </row>
    <row r="315" spans="1:10" ht="15" customHeight="1" x14ac:dyDescent="0.25">
      <c r="A315" s="127" t="s">
        <v>473</v>
      </c>
      <c r="B315" s="127"/>
      <c r="C315" s="127"/>
      <c r="D315" s="127"/>
      <c r="E315" s="127"/>
      <c r="F315" s="127"/>
      <c r="G315" s="87">
        <v>40000</v>
      </c>
      <c r="H315" s="87">
        <v>40000</v>
      </c>
      <c r="I315" s="87">
        <v>0</v>
      </c>
      <c r="J315" s="87">
        <v>0</v>
      </c>
    </row>
    <row r="316" spans="1:10" x14ac:dyDescent="0.25">
      <c r="A316" s="93"/>
      <c r="B316" s="93"/>
      <c r="C316" s="93"/>
      <c r="D316" s="88" t="s">
        <v>156</v>
      </c>
      <c r="E316" s="89" t="s">
        <v>157</v>
      </c>
      <c r="F316" s="90" t="s">
        <v>455</v>
      </c>
      <c r="G316" s="91">
        <v>40000</v>
      </c>
      <c r="H316" s="91">
        <v>40000</v>
      </c>
      <c r="I316" s="91">
        <v>0</v>
      </c>
      <c r="J316" s="91">
        <v>0</v>
      </c>
    </row>
    <row r="317" spans="1:10" ht="15" customHeight="1" x14ac:dyDescent="0.25">
      <c r="A317" s="93"/>
      <c r="B317" s="93"/>
      <c r="C317" s="93"/>
      <c r="D317" s="88" t="s">
        <v>252</v>
      </c>
      <c r="E317" s="89" t="s">
        <v>253</v>
      </c>
      <c r="F317" s="90" t="s">
        <v>455</v>
      </c>
      <c r="G317" s="91">
        <v>40000</v>
      </c>
      <c r="H317" s="91">
        <v>40000</v>
      </c>
      <c r="I317" s="91">
        <v>0</v>
      </c>
      <c r="J317" s="91">
        <v>0</v>
      </c>
    </row>
    <row r="318" spans="1:10" x14ac:dyDescent="0.25">
      <c r="A318" s="93"/>
      <c r="B318" s="93"/>
      <c r="C318" s="93"/>
      <c r="D318" s="88" t="s">
        <v>257</v>
      </c>
      <c r="E318" s="89" t="s">
        <v>468</v>
      </c>
      <c r="F318" s="90" t="s">
        <v>455</v>
      </c>
      <c r="G318" s="91">
        <v>40000</v>
      </c>
      <c r="H318" s="91">
        <v>40000</v>
      </c>
      <c r="I318" s="91">
        <v>0</v>
      </c>
      <c r="J318" s="91">
        <v>0</v>
      </c>
    </row>
    <row r="319" spans="1:10" ht="15" customHeight="1" x14ac:dyDescent="0.25">
      <c r="A319" s="59"/>
      <c r="B319" s="59"/>
      <c r="C319" s="125" t="s">
        <v>395</v>
      </c>
      <c r="D319" s="125"/>
      <c r="E319" s="125"/>
      <c r="F319" s="125"/>
      <c r="G319" s="92">
        <v>40000</v>
      </c>
      <c r="H319" s="92">
        <v>40000</v>
      </c>
      <c r="I319" s="92">
        <v>0</v>
      </c>
      <c r="J319" s="92">
        <v>0</v>
      </c>
    </row>
    <row r="320" spans="1:10" ht="15" customHeight="1" x14ac:dyDescent="0.25">
      <c r="A320" s="127" t="s">
        <v>474</v>
      </c>
      <c r="B320" s="127"/>
      <c r="C320" s="127"/>
      <c r="D320" s="127"/>
      <c r="E320" s="127"/>
      <c r="F320" s="127"/>
      <c r="G320" s="87">
        <v>9000</v>
      </c>
      <c r="H320" s="87">
        <v>9000</v>
      </c>
      <c r="I320" s="87">
        <v>2190.7199999999998</v>
      </c>
      <c r="J320" s="87">
        <v>24.341333333333331</v>
      </c>
    </row>
    <row r="321" spans="1:10" x14ac:dyDescent="0.25">
      <c r="A321" s="93"/>
      <c r="B321" s="93"/>
      <c r="C321" s="93"/>
      <c r="D321" s="88" t="s">
        <v>156</v>
      </c>
      <c r="E321" s="89" t="s">
        <v>157</v>
      </c>
      <c r="F321" s="93"/>
      <c r="G321" s="91">
        <v>9000</v>
      </c>
      <c r="H321" s="91">
        <v>9000</v>
      </c>
      <c r="I321" s="91">
        <v>2190.7199999999998</v>
      </c>
      <c r="J321" s="91">
        <v>24.341333333333331</v>
      </c>
    </row>
    <row r="322" spans="1:10" x14ac:dyDescent="0.25">
      <c r="A322" s="93"/>
      <c r="B322" s="93"/>
      <c r="C322" s="93"/>
      <c r="D322" s="88" t="s">
        <v>252</v>
      </c>
      <c r="E322" s="89" t="s">
        <v>253</v>
      </c>
      <c r="F322" s="93"/>
      <c r="G322" s="91">
        <v>9000</v>
      </c>
      <c r="H322" s="91">
        <v>9000</v>
      </c>
      <c r="I322" s="91">
        <v>2190.7199999999998</v>
      </c>
      <c r="J322" s="91">
        <v>0</v>
      </c>
    </row>
    <row r="323" spans="1:10" ht="15" customHeight="1" x14ac:dyDescent="0.25">
      <c r="A323" s="93"/>
      <c r="B323" s="93"/>
      <c r="C323" s="93"/>
      <c r="D323" s="88" t="s">
        <v>257</v>
      </c>
      <c r="E323" s="89" t="s">
        <v>468</v>
      </c>
      <c r="F323" s="93"/>
      <c r="G323" s="91">
        <v>9000</v>
      </c>
      <c r="H323" s="91">
        <v>9000</v>
      </c>
      <c r="I323" s="91">
        <v>2190.7199999999998</v>
      </c>
      <c r="J323" s="91">
        <v>0</v>
      </c>
    </row>
    <row r="324" spans="1:10" ht="15" customHeight="1" x14ac:dyDescent="0.25">
      <c r="A324" s="59"/>
      <c r="B324" s="59"/>
      <c r="C324" s="125" t="s">
        <v>395</v>
      </c>
      <c r="D324" s="125"/>
      <c r="E324" s="125"/>
      <c r="F324" s="125"/>
      <c r="G324" s="92">
        <v>9000</v>
      </c>
      <c r="H324" s="92">
        <v>9000</v>
      </c>
      <c r="I324" s="92">
        <v>2190.7199999999998</v>
      </c>
      <c r="J324" s="92">
        <v>24.341333333333331</v>
      </c>
    </row>
    <row r="325" spans="1:10" x14ac:dyDescent="0.25">
      <c r="A325" s="93"/>
      <c r="B325" s="93"/>
      <c r="C325" s="93"/>
      <c r="D325" s="88" t="s">
        <v>260</v>
      </c>
      <c r="E325" s="89" t="s">
        <v>261</v>
      </c>
      <c r="F325" s="93"/>
      <c r="G325" s="91">
        <v>0</v>
      </c>
      <c r="H325" s="91">
        <v>0</v>
      </c>
      <c r="I325" s="91">
        <v>2190.7199999999998</v>
      </c>
      <c r="J325" s="91">
        <v>0</v>
      </c>
    </row>
    <row r="326" spans="1:10" ht="15" customHeight="1" x14ac:dyDescent="0.25">
      <c r="A326" s="127" t="s">
        <v>475</v>
      </c>
      <c r="B326" s="127"/>
      <c r="C326" s="127"/>
      <c r="D326" s="127"/>
      <c r="E326" s="127"/>
      <c r="F326" s="127"/>
      <c r="G326" s="87">
        <v>20000</v>
      </c>
      <c r="H326" s="87">
        <v>20000</v>
      </c>
      <c r="I326" s="87">
        <v>3816</v>
      </c>
      <c r="J326" s="87">
        <v>19.079999999999998</v>
      </c>
    </row>
    <row r="327" spans="1:10" x14ac:dyDescent="0.25">
      <c r="A327" s="93"/>
      <c r="B327" s="93"/>
      <c r="C327" s="93"/>
      <c r="D327" s="88" t="s">
        <v>156</v>
      </c>
      <c r="E327" s="89" t="s">
        <v>157</v>
      </c>
      <c r="F327" s="90" t="s">
        <v>455</v>
      </c>
      <c r="G327" s="91">
        <v>20000</v>
      </c>
      <c r="H327" s="91">
        <v>20000</v>
      </c>
      <c r="I327" s="91">
        <v>3816</v>
      </c>
      <c r="J327" s="91">
        <v>19.079999999999998</v>
      </c>
    </row>
    <row r="328" spans="1:10" ht="15" customHeight="1" x14ac:dyDescent="0.25">
      <c r="A328" s="93"/>
      <c r="B328" s="93"/>
      <c r="C328" s="93"/>
      <c r="D328" s="88" t="s">
        <v>252</v>
      </c>
      <c r="E328" s="89" t="s">
        <v>253</v>
      </c>
      <c r="F328" s="90" t="s">
        <v>455</v>
      </c>
      <c r="G328" s="91">
        <v>20000</v>
      </c>
      <c r="H328" s="91">
        <v>20000</v>
      </c>
      <c r="I328" s="91">
        <v>3816</v>
      </c>
      <c r="J328" s="91">
        <v>0</v>
      </c>
    </row>
    <row r="329" spans="1:10" x14ac:dyDescent="0.25">
      <c r="A329" s="93"/>
      <c r="B329" s="93"/>
      <c r="C329" s="93"/>
      <c r="D329" s="88" t="s">
        <v>257</v>
      </c>
      <c r="E329" s="89" t="s">
        <v>468</v>
      </c>
      <c r="F329" s="90" t="s">
        <v>455</v>
      </c>
      <c r="G329" s="91">
        <v>20000</v>
      </c>
      <c r="H329" s="91">
        <v>20000</v>
      </c>
      <c r="I329" s="91">
        <v>3816</v>
      </c>
      <c r="J329" s="91">
        <v>0</v>
      </c>
    </row>
    <row r="330" spans="1:10" ht="15" customHeight="1" x14ac:dyDescent="0.25">
      <c r="A330" s="59"/>
      <c r="B330" s="59"/>
      <c r="C330" s="125" t="s">
        <v>395</v>
      </c>
      <c r="D330" s="125"/>
      <c r="E330" s="125"/>
      <c r="F330" s="125"/>
      <c r="G330" s="92">
        <v>20000</v>
      </c>
      <c r="H330" s="92">
        <v>20000</v>
      </c>
      <c r="I330" s="92">
        <v>3816</v>
      </c>
      <c r="J330" s="92">
        <v>19.079999999999998</v>
      </c>
    </row>
    <row r="331" spans="1:10" x14ac:dyDescent="0.25">
      <c r="A331" s="93"/>
      <c r="B331" s="93"/>
      <c r="C331" s="93"/>
      <c r="D331" s="88" t="s">
        <v>258</v>
      </c>
      <c r="E331" s="89" t="s">
        <v>259</v>
      </c>
      <c r="F331" s="90" t="s">
        <v>455</v>
      </c>
      <c r="G331" s="91">
        <v>0</v>
      </c>
      <c r="H331" s="91">
        <v>0</v>
      </c>
      <c r="I331" s="91">
        <v>3816</v>
      </c>
      <c r="J331" s="91">
        <v>0</v>
      </c>
    </row>
    <row r="332" spans="1:10" ht="15" customHeight="1" x14ac:dyDescent="0.25">
      <c r="A332" s="127" t="s">
        <v>476</v>
      </c>
      <c r="B332" s="127"/>
      <c r="C332" s="127"/>
      <c r="D332" s="127"/>
      <c r="E332" s="127"/>
      <c r="F332" s="127"/>
      <c r="G332" s="87">
        <v>100000</v>
      </c>
      <c r="H332" s="87">
        <v>100000</v>
      </c>
      <c r="I332" s="87">
        <v>0</v>
      </c>
      <c r="J332" s="87">
        <v>0</v>
      </c>
    </row>
    <row r="333" spans="1:10" x14ac:dyDescent="0.25">
      <c r="A333" s="93"/>
      <c r="B333" s="93"/>
      <c r="C333" s="93"/>
      <c r="D333" s="88" t="s">
        <v>156</v>
      </c>
      <c r="E333" s="89" t="s">
        <v>157</v>
      </c>
      <c r="F333" s="90" t="s">
        <v>435</v>
      </c>
      <c r="G333" s="91">
        <v>100000</v>
      </c>
      <c r="H333" s="91">
        <v>100000</v>
      </c>
      <c r="I333" s="91">
        <v>0</v>
      </c>
      <c r="J333" s="91">
        <v>0</v>
      </c>
    </row>
    <row r="334" spans="1:10" ht="15" customHeight="1" x14ac:dyDescent="0.25">
      <c r="A334" s="93"/>
      <c r="B334" s="93"/>
      <c r="C334" s="93"/>
      <c r="D334" s="88" t="s">
        <v>252</v>
      </c>
      <c r="E334" s="89" t="s">
        <v>253</v>
      </c>
      <c r="F334" s="90" t="s">
        <v>435</v>
      </c>
      <c r="G334" s="91">
        <v>100000</v>
      </c>
      <c r="H334" s="91">
        <v>100000</v>
      </c>
      <c r="I334" s="91">
        <v>0</v>
      </c>
      <c r="J334" s="91">
        <v>0</v>
      </c>
    </row>
    <row r="335" spans="1:10" x14ac:dyDescent="0.25">
      <c r="A335" s="93"/>
      <c r="B335" s="93"/>
      <c r="C335" s="93"/>
      <c r="D335" s="88" t="s">
        <v>257</v>
      </c>
      <c r="E335" s="89" t="s">
        <v>253</v>
      </c>
      <c r="F335" s="90" t="s">
        <v>435</v>
      </c>
      <c r="G335" s="91">
        <v>100000</v>
      </c>
      <c r="H335" s="91">
        <v>100000</v>
      </c>
      <c r="I335" s="91">
        <v>0</v>
      </c>
      <c r="J335" s="91">
        <v>0</v>
      </c>
    </row>
    <row r="336" spans="1:10" ht="15" customHeight="1" x14ac:dyDescent="0.25">
      <c r="A336" s="59"/>
      <c r="B336" s="59"/>
      <c r="C336" s="125" t="s">
        <v>395</v>
      </c>
      <c r="D336" s="125"/>
      <c r="E336" s="125"/>
      <c r="F336" s="125"/>
      <c r="G336" s="92">
        <v>50000</v>
      </c>
      <c r="H336" s="92">
        <v>50000</v>
      </c>
      <c r="I336" s="92">
        <v>0</v>
      </c>
      <c r="J336" s="92">
        <v>0</v>
      </c>
    </row>
    <row r="337" spans="1:10" ht="15" customHeight="1" x14ac:dyDescent="0.25">
      <c r="A337" s="59"/>
      <c r="B337" s="59"/>
      <c r="C337" s="125" t="s">
        <v>436</v>
      </c>
      <c r="D337" s="125"/>
      <c r="E337" s="125"/>
      <c r="F337" s="125"/>
      <c r="G337" s="92">
        <v>50000</v>
      </c>
      <c r="H337" s="92">
        <v>50000</v>
      </c>
      <c r="I337" s="92">
        <v>0</v>
      </c>
      <c r="J337" s="92">
        <v>0</v>
      </c>
    </row>
    <row r="338" spans="1:10" ht="15" customHeight="1" x14ac:dyDescent="0.25">
      <c r="A338" s="127" t="s">
        <v>477</v>
      </c>
      <c r="B338" s="127"/>
      <c r="C338" s="127"/>
      <c r="D338" s="127"/>
      <c r="E338" s="127"/>
      <c r="F338" s="127"/>
      <c r="G338" s="87">
        <v>30000</v>
      </c>
      <c r="H338" s="87">
        <v>30000</v>
      </c>
      <c r="I338" s="87">
        <v>8285</v>
      </c>
      <c r="J338" s="87">
        <v>27.616666666666671</v>
      </c>
    </row>
    <row r="339" spans="1:10" x14ac:dyDescent="0.25">
      <c r="A339" s="93"/>
      <c r="B339" s="93"/>
      <c r="C339" s="93"/>
      <c r="D339" s="88" t="s">
        <v>156</v>
      </c>
      <c r="E339" s="89" t="s">
        <v>157</v>
      </c>
      <c r="F339" s="93"/>
      <c r="G339" s="91">
        <v>30000</v>
      </c>
      <c r="H339" s="91">
        <v>30000</v>
      </c>
      <c r="I339" s="91">
        <v>8285</v>
      </c>
      <c r="J339" s="91">
        <v>27.616666666666671</v>
      </c>
    </row>
    <row r="340" spans="1:10" ht="15" customHeight="1" x14ac:dyDescent="0.25">
      <c r="A340" s="93"/>
      <c r="B340" s="93"/>
      <c r="C340" s="93"/>
      <c r="D340" s="88" t="s">
        <v>252</v>
      </c>
      <c r="E340" s="89" t="s">
        <v>253</v>
      </c>
      <c r="F340" s="93"/>
      <c r="G340" s="91">
        <v>30000</v>
      </c>
      <c r="H340" s="91">
        <v>30000</v>
      </c>
      <c r="I340" s="91">
        <v>8285</v>
      </c>
      <c r="J340" s="91">
        <v>0</v>
      </c>
    </row>
    <row r="341" spans="1:10" ht="15" customHeight="1" x14ac:dyDescent="0.25">
      <c r="A341" s="93"/>
      <c r="B341" s="93"/>
      <c r="C341" s="93"/>
      <c r="D341" s="88" t="s">
        <v>257</v>
      </c>
      <c r="E341" s="89" t="s">
        <v>468</v>
      </c>
      <c r="F341" s="93"/>
      <c r="G341" s="91">
        <v>30000</v>
      </c>
      <c r="H341" s="91">
        <v>30000</v>
      </c>
      <c r="I341" s="91">
        <v>8285</v>
      </c>
      <c r="J341" s="91">
        <v>0</v>
      </c>
    </row>
    <row r="342" spans="1:10" ht="15" customHeight="1" x14ac:dyDescent="0.25">
      <c r="A342" s="59"/>
      <c r="B342" s="59"/>
      <c r="C342" s="125" t="s">
        <v>395</v>
      </c>
      <c r="D342" s="125"/>
      <c r="E342" s="125"/>
      <c r="F342" s="125"/>
      <c r="G342" s="92">
        <v>30000</v>
      </c>
      <c r="H342" s="92">
        <v>30000</v>
      </c>
      <c r="I342" s="92">
        <v>8285</v>
      </c>
      <c r="J342" s="92">
        <v>27.616666666666671</v>
      </c>
    </row>
    <row r="343" spans="1:10" x14ac:dyDescent="0.25">
      <c r="A343" s="93"/>
      <c r="B343" s="93"/>
      <c r="C343" s="93"/>
      <c r="D343" s="88" t="s">
        <v>260</v>
      </c>
      <c r="E343" s="89" t="s">
        <v>261</v>
      </c>
      <c r="F343" s="93"/>
      <c r="G343" s="91">
        <v>0</v>
      </c>
      <c r="H343" s="91">
        <v>0</v>
      </c>
      <c r="I343" s="91">
        <v>8285</v>
      </c>
      <c r="J343" s="91">
        <v>0</v>
      </c>
    </row>
    <row r="344" spans="1:10" ht="15" customHeight="1" x14ac:dyDescent="0.25">
      <c r="A344" s="127" t="s">
        <v>478</v>
      </c>
      <c r="B344" s="127"/>
      <c r="C344" s="127"/>
      <c r="D344" s="127"/>
      <c r="E344" s="127"/>
      <c r="F344" s="127"/>
      <c r="G344" s="87">
        <v>5000</v>
      </c>
      <c r="H344" s="87">
        <v>5000</v>
      </c>
      <c r="I344" s="87">
        <v>0</v>
      </c>
      <c r="J344" s="87">
        <v>0</v>
      </c>
    </row>
    <row r="345" spans="1:10" x14ac:dyDescent="0.25">
      <c r="A345" s="93"/>
      <c r="B345" s="93"/>
      <c r="C345" s="93"/>
      <c r="D345" s="88" t="s">
        <v>156</v>
      </c>
      <c r="E345" s="89" t="s">
        <v>157</v>
      </c>
      <c r="F345" s="93"/>
      <c r="G345" s="91">
        <v>5000</v>
      </c>
      <c r="H345" s="91">
        <v>5000</v>
      </c>
      <c r="I345" s="91">
        <v>0</v>
      </c>
      <c r="J345" s="91">
        <v>0</v>
      </c>
    </row>
    <row r="346" spans="1:10" ht="15" customHeight="1" x14ac:dyDescent="0.25">
      <c r="A346" s="93"/>
      <c r="B346" s="93"/>
      <c r="C346" s="93"/>
      <c r="D346" s="88" t="s">
        <v>177</v>
      </c>
      <c r="E346" s="89" t="s">
        <v>178</v>
      </c>
      <c r="F346" s="93"/>
      <c r="G346" s="91">
        <v>5000</v>
      </c>
      <c r="H346" s="91">
        <v>5000</v>
      </c>
      <c r="I346" s="91">
        <v>0</v>
      </c>
      <c r="J346" s="91">
        <v>0</v>
      </c>
    </row>
    <row r="347" spans="1:10" x14ac:dyDescent="0.25">
      <c r="A347" s="93"/>
      <c r="B347" s="93"/>
      <c r="C347" s="93"/>
      <c r="D347" s="88" t="s">
        <v>201</v>
      </c>
      <c r="E347" s="89" t="s">
        <v>202</v>
      </c>
      <c r="F347" s="93"/>
      <c r="G347" s="91">
        <v>5000</v>
      </c>
      <c r="H347" s="91">
        <v>5000</v>
      </c>
      <c r="I347" s="91">
        <v>0</v>
      </c>
      <c r="J347" s="91">
        <v>0</v>
      </c>
    </row>
    <row r="348" spans="1:10" ht="15" customHeight="1" x14ac:dyDescent="0.25">
      <c r="A348" s="59"/>
      <c r="B348" s="59"/>
      <c r="C348" s="125" t="s">
        <v>395</v>
      </c>
      <c r="D348" s="125"/>
      <c r="E348" s="125"/>
      <c r="F348" s="125"/>
      <c r="G348" s="92">
        <v>5000</v>
      </c>
      <c r="H348" s="92">
        <v>5000</v>
      </c>
      <c r="I348" s="92">
        <v>0</v>
      </c>
      <c r="J348" s="92">
        <v>0</v>
      </c>
    </row>
    <row r="349" spans="1:10" ht="15" customHeight="1" x14ac:dyDescent="0.25">
      <c r="A349" s="127" t="s">
        <v>479</v>
      </c>
      <c r="B349" s="127"/>
      <c r="C349" s="127"/>
      <c r="D349" s="127"/>
      <c r="E349" s="127"/>
      <c r="F349" s="127"/>
      <c r="G349" s="87">
        <v>30000</v>
      </c>
      <c r="H349" s="87">
        <v>30000</v>
      </c>
      <c r="I349" s="87">
        <v>350.97</v>
      </c>
      <c r="J349" s="87">
        <v>1.1698999999999999</v>
      </c>
    </row>
    <row r="350" spans="1:10" x14ac:dyDescent="0.25">
      <c r="A350" s="93"/>
      <c r="B350" s="93"/>
      <c r="C350" s="93"/>
      <c r="D350" s="88" t="s">
        <v>156</v>
      </c>
      <c r="E350" s="89" t="s">
        <v>157</v>
      </c>
      <c r="F350" s="90" t="s">
        <v>455</v>
      </c>
      <c r="G350" s="91">
        <v>30000</v>
      </c>
      <c r="H350" s="91">
        <v>30000</v>
      </c>
      <c r="I350" s="91">
        <v>350.97</v>
      </c>
      <c r="J350" s="91">
        <v>1.1698999999999999</v>
      </c>
    </row>
    <row r="351" spans="1:10" x14ac:dyDescent="0.25">
      <c r="A351" s="93"/>
      <c r="B351" s="93"/>
      <c r="C351" s="93"/>
      <c r="D351" s="88" t="s">
        <v>252</v>
      </c>
      <c r="E351" s="89" t="s">
        <v>253</v>
      </c>
      <c r="F351" s="90" t="s">
        <v>455</v>
      </c>
      <c r="G351" s="91">
        <v>30000</v>
      </c>
      <c r="H351" s="91">
        <v>30000</v>
      </c>
      <c r="I351" s="91">
        <v>350.97</v>
      </c>
      <c r="J351" s="91">
        <v>0</v>
      </c>
    </row>
    <row r="352" spans="1:10" ht="15" customHeight="1" x14ac:dyDescent="0.25">
      <c r="A352" s="93"/>
      <c r="B352" s="93"/>
      <c r="C352" s="93"/>
      <c r="D352" s="88" t="s">
        <v>257</v>
      </c>
      <c r="E352" s="89" t="s">
        <v>468</v>
      </c>
      <c r="F352" s="90" t="s">
        <v>455</v>
      </c>
      <c r="G352" s="91">
        <v>30000</v>
      </c>
      <c r="H352" s="91">
        <v>30000</v>
      </c>
      <c r="I352" s="91">
        <v>350.97</v>
      </c>
      <c r="J352" s="91">
        <v>0</v>
      </c>
    </row>
    <row r="353" spans="1:10" ht="15" customHeight="1" x14ac:dyDescent="0.25">
      <c r="A353" s="59"/>
      <c r="B353" s="59"/>
      <c r="C353" s="125" t="s">
        <v>382</v>
      </c>
      <c r="D353" s="125"/>
      <c r="E353" s="125"/>
      <c r="F353" s="125"/>
      <c r="G353" s="92">
        <v>25000</v>
      </c>
      <c r="H353" s="92">
        <v>25000</v>
      </c>
      <c r="I353" s="92">
        <v>292.48</v>
      </c>
      <c r="J353" s="92">
        <v>1.1699200000000001</v>
      </c>
    </row>
    <row r="354" spans="1:10" ht="15" customHeight="1" x14ac:dyDescent="0.25">
      <c r="A354" s="59"/>
      <c r="B354" s="59"/>
      <c r="C354" s="125" t="s">
        <v>395</v>
      </c>
      <c r="D354" s="125"/>
      <c r="E354" s="125"/>
      <c r="F354" s="125"/>
      <c r="G354" s="92">
        <v>5000</v>
      </c>
      <c r="H354" s="92">
        <v>5000</v>
      </c>
      <c r="I354" s="92">
        <v>58.5</v>
      </c>
      <c r="J354" s="92">
        <v>1.17</v>
      </c>
    </row>
    <row r="355" spans="1:10" x14ac:dyDescent="0.25">
      <c r="A355" s="93"/>
      <c r="B355" s="93"/>
      <c r="C355" s="93"/>
      <c r="D355" s="88" t="s">
        <v>260</v>
      </c>
      <c r="E355" s="89" t="s">
        <v>261</v>
      </c>
      <c r="F355" s="90" t="s">
        <v>455</v>
      </c>
      <c r="G355" s="91">
        <v>0</v>
      </c>
      <c r="H355" s="91">
        <v>0</v>
      </c>
      <c r="I355" s="91">
        <v>350.97</v>
      </c>
      <c r="J355" s="91">
        <v>0</v>
      </c>
    </row>
    <row r="356" spans="1:10" ht="15" customHeight="1" x14ac:dyDescent="0.25">
      <c r="A356" s="127" t="s">
        <v>480</v>
      </c>
      <c r="B356" s="127"/>
      <c r="C356" s="127"/>
      <c r="D356" s="127"/>
      <c r="E356" s="127"/>
      <c r="F356" s="127"/>
      <c r="G356" s="87">
        <v>1000</v>
      </c>
      <c r="H356" s="87">
        <v>1000</v>
      </c>
      <c r="I356" s="87">
        <v>0</v>
      </c>
      <c r="J356" s="87">
        <v>0</v>
      </c>
    </row>
    <row r="357" spans="1:10" ht="15" customHeight="1" x14ac:dyDescent="0.25">
      <c r="A357" s="93"/>
      <c r="B357" s="93"/>
      <c r="C357" s="93"/>
      <c r="D357" s="88" t="s">
        <v>156</v>
      </c>
      <c r="E357" s="89" t="s">
        <v>157</v>
      </c>
      <c r="F357" s="90" t="s">
        <v>481</v>
      </c>
      <c r="G357" s="91">
        <v>1000</v>
      </c>
      <c r="H357" s="91">
        <v>1000</v>
      </c>
      <c r="I357" s="91">
        <v>0</v>
      </c>
      <c r="J357" s="91">
        <v>0</v>
      </c>
    </row>
    <row r="358" spans="1:10" ht="15" customHeight="1" x14ac:dyDescent="0.25">
      <c r="A358" s="93"/>
      <c r="B358" s="93"/>
      <c r="C358" s="93"/>
      <c r="D358" s="88" t="s">
        <v>252</v>
      </c>
      <c r="E358" s="89" t="s">
        <v>253</v>
      </c>
      <c r="F358" s="90" t="s">
        <v>481</v>
      </c>
      <c r="G358" s="91">
        <v>1000</v>
      </c>
      <c r="H358" s="91">
        <v>1000</v>
      </c>
      <c r="I358" s="91">
        <v>0</v>
      </c>
      <c r="J358" s="91">
        <v>0</v>
      </c>
    </row>
    <row r="359" spans="1:10" x14ac:dyDescent="0.25">
      <c r="A359" s="93"/>
      <c r="B359" s="93"/>
      <c r="C359" s="93"/>
      <c r="D359" s="88" t="s">
        <v>257</v>
      </c>
      <c r="E359" s="89" t="s">
        <v>468</v>
      </c>
      <c r="F359" s="90" t="s">
        <v>481</v>
      </c>
      <c r="G359" s="91">
        <v>1000</v>
      </c>
      <c r="H359" s="91">
        <v>1000</v>
      </c>
      <c r="I359" s="91">
        <v>0</v>
      </c>
      <c r="J359" s="91">
        <v>0</v>
      </c>
    </row>
    <row r="360" spans="1:10" ht="15" customHeight="1" x14ac:dyDescent="0.25">
      <c r="A360" s="59"/>
      <c r="B360" s="59"/>
      <c r="C360" s="125" t="s">
        <v>395</v>
      </c>
      <c r="D360" s="125"/>
      <c r="E360" s="125"/>
      <c r="F360" s="125"/>
      <c r="G360" s="92">
        <v>1000</v>
      </c>
      <c r="H360" s="92">
        <v>1000</v>
      </c>
      <c r="I360" s="92">
        <v>0</v>
      </c>
      <c r="J360" s="92">
        <v>0</v>
      </c>
    </row>
    <row r="361" spans="1:10" ht="15" customHeight="1" x14ac:dyDescent="0.25">
      <c r="A361" s="127" t="s">
        <v>482</v>
      </c>
      <c r="B361" s="127"/>
      <c r="C361" s="127"/>
      <c r="D361" s="127"/>
      <c r="E361" s="127"/>
      <c r="F361" s="127"/>
      <c r="G361" s="87">
        <v>6000</v>
      </c>
      <c r="H361" s="87">
        <v>6000</v>
      </c>
      <c r="I361" s="87">
        <v>153.97999999999999</v>
      </c>
      <c r="J361" s="87">
        <v>2.5663333333333331</v>
      </c>
    </row>
    <row r="362" spans="1:10" x14ac:dyDescent="0.25">
      <c r="A362" s="93"/>
      <c r="B362" s="93"/>
      <c r="C362" s="93"/>
      <c r="D362" s="88" t="s">
        <v>156</v>
      </c>
      <c r="E362" s="89" t="s">
        <v>157</v>
      </c>
      <c r="F362" s="93"/>
      <c r="G362" s="91">
        <v>6000</v>
      </c>
      <c r="H362" s="91">
        <v>6000</v>
      </c>
      <c r="I362" s="91">
        <v>153.97999999999999</v>
      </c>
      <c r="J362" s="91">
        <v>2.5663333333333331</v>
      </c>
    </row>
    <row r="363" spans="1:10" x14ac:dyDescent="0.25">
      <c r="A363" s="93"/>
      <c r="B363" s="93"/>
      <c r="C363" s="93"/>
      <c r="D363" s="88" t="s">
        <v>252</v>
      </c>
      <c r="E363" s="89" t="s">
        <v>253</v>
      </c>
      <c r="F363" s="93"/>
      <c r="G363" s="91">
        <v>6000</v>
      </c>
      <c r="H363" s="91">
        <v>6000</v>
      </c>
      <c r="I363" s="91">
        <v>153.97999999999999</v>
      </c>
      <c r="J363" s="91">
        <v>0</v>
      </c>
    </row>
    <row r="364" spans="1:10" ht="15" customHeight="1" x14ac:dyDescent="0.25">
      <c r="A364" s="93"/>
      <c r="B364" s="93"/>
      <c r="C364" s="93"/>
      <c r="D364" s="88" t="s">
        <v>257</v>
      </c>
      <c r="E364" s="89" t="s">
        <v>468</v>
      </c>
      <c r="F364" s="93"/>
      <c r="G364" s="91">
        <v>6000</v>
      </c>
      <c r="H364" s="91">
        <v>6000</v>
      </c>
      <c r="I364" s="91">
        <v>153.97999999999999</v>
      </c>
      <c r="J364" s="91">
        <v>0</v>
      </c>
    </row>
    <row r="365" spans="1:10" ht="15" customHeight="1" x14ac:dyDescent="0.25">
      <c r="A365" s="59"/>
      <c r="B365" s="59"/>
      <c r="C365" s="125" t="s">
        <v>395</v>
      </c>
      <c r="D365" s="125"/>
      <c r="E365" s="125"/>
      <c r="F365" s="125"/>
      <c r="G365" s="92">
        <v>1000</v>
      </c>
      <c r="H365" s="92">
        <v>1000</v>
      </c>
      <c r="I365" s="92">
        <v>25.66</v>
      </c>
      <c r="J365" s="92">
        <v>2.5660000000000003</v>
      </c>
    </row>
    <row r="366" spans="1:10" ht="15" customHeight="1" x14ac:dyDescent="0.25">
      <c r="A366" s="59"/>
      <c r="B366" s="59"/>
      <c r="C366" s="125" t="s">
        <v>436</v>
      </c>
      <c r="D366" s="125"/>
      <c r="E366" s="125"/>
      <c r="F366" s="125"/>
      <c r="G366" s="92">
        <v>5000</v>
      </c>
      <c r="H366" s="92">
        <v>5000</v>
      </c>
      <c r="I366" s="92">
        <v>128.32</v>
      </c>
      <c r="J366" s="92">
        <v>2.5663999999999998</v>
      </c>
    </row>
    <row r="367" spans="1:10" x14ac:dyDescent="0.25">
      <c r="A367" s="93"/>
      <c r="B367" s="93"/>
      <c r="C367" s="93"/>
      <c r="D367" s="88" t="s">
        <v>260</v>
      </c>
      <c r="E367" s="89" t="s">
        <v>261</v>
      </c>
      <c r="F367" s="93"/>
      <c r="G367" s="91">
        <v>0</v>
      </c>
      <c r="H367" s="91">
        <v>0</v>
      </c>
      <c r="I367" s="91">
        <v>153.97999999999999</v>
      </c>
      <c r="J367" s="91">
        <v>0</v>
      </c>
    </row>
    <row r="368" spans="1:10" ht="15" customHeight="1" x14ac:dyDescent="0.25">
      <c r="A368" s="127" t="s">
        <v>483</v>
      </c>
      <c r="B368" s="127"/>
      <c r="C368" s="127"/>
      <c r="D368" s="127"/>
      <c r="E368" s="127"/>
      <c r="F368" s="127"/>
      <c r="G368" s="87">
        <v>4000</v>
      </c>
      <c r="H368" s="87">
        <v>4000</v>
      </c>
      <c r="I368" s="87">
        <v>0</v>
      </c>
      <c r="J368" s="87">
        <v>0</v>
      </c>
    </row>
    <row r="369" spans="1:10" ht="15" customHeight="1" x14ac:dyDescent="0.25">
      <c r="A369" s="93"/>
      <c r="B369" s="93"/>
      <c r="C369" s="93"/>
      <c r="D369" s="88" t="s">
        <v>156</v>
      </c>
      <c r="E369" s="89" t="s">
        <v>157</v>
      </c>
      <c r="F369" s="90" t="s">
        <v>484</v>
      </c>
      <c r="G369" s="91">
        <v>4000</v>
      </c>
      <c r="H369" s="91">
        <v>4000</v>
      </c>
      <c r="I369" s="91">
        <v>0</v>
      </c>
      <c r="J369" s="91">
        <v>0</v>
      </c>
    </row>
    <row r="370" spans="1:10" ht="15" customHeight="1" x14ac:dyDescent="0.25">
      <c r="A370" s="93"/>
      <c r="B370" s="93"/>
      <c r="C370" s="93"/>
      <c r="D370" s="88" t="s">
        <v>252</v>
      </c>
      <c r="E370" s="89" t="s">
        <v>253</v>
      </c>
      <c r="F370" s="90" t="s">
        <v>484</v>
      </c>
      <c r="G370" s="91">
        <v>4000</v>
      </c>
      <c r="H370" s="91">
        <v>4000</v>
      </c>
      <c r="I370" s="91">
        <v>0</v>
      </c>
      <c r="J370" s="91">
        <v>0</v>
      </c>
    </row>
    <row r="371" spans="1:10" x14ac:dyDescent="0.25">
      <c r="A371" s="93"/>
      <c r="B371" s="93"/>
      <c r="C371" s="93"/>
      <c r="D371" s="88" t="s">
        <v>257</v>
      </c>
      <c r="E371" s="89" t="s">
        <v>468</v>
      </c>
      <c r="F371" s="90" t="s">
        <v>484</v>
      </c>
      <c r="G371" s="91">
        <v>4000</v>
      </c>
      <c r="H371" s="91">
        <v>4000</v>
      </c>
      <c r="I371" s="91">
        <v>0</v>
      </c>
      <c r="J371" s="91">
        <v>0</v>
      </c>
    </row>
    <row r="372" spans="1:10" ht="15" customHeight="1" x14ac:dyDescent="0.25">
      <c r="A372" s="59"/>
      <c r="B372" s="59"/>
      <c r="C372" s="125" t="s">
        <v>395</v>
      </c>
      <c r="D372" s="125"/>
      <c r="E372" s="125"/>
      <c r="F372" s="125"/>
      <c r="G372" s="92">
        <v>4000</v>
      </c>
      <c r="H372" s="92">
        <v>4000</v>
      </c>
      <c r="I372" s="92">
        <v>0</v>
      </c>
      <c r="J372" s="92">
        <v>0</v>
      </c>
    </row>
    <row r="373" spans="1:10" ht="15" customHeight="1" x14ac:dyDescent="0.25">
      <c r="A373" s="85"/>
      <c r="B373" s="126" t="s">
        <v>485</v>
      </c>
      <c r="C373" s="126"/>
      <c r="D373" s="126"/>
      <c r="E373" s="126"/>
      <c r="F373" s="126"/>
      <c r="G373" s="86">
        <v>265000</v>
      </c>
      <c r="H373" s="86">
        <v>265000</v>
      </c>
      <c r="I373" s="86">
        <v>2792.01</v>
      </c>
      <c r="J373" s="86">
        <v>1.0535886792452831</v>
      </c>
    </row>
    <row r="374" spans="1:10" ht="15" customHeight="1" x14ac:dyDescent="0.25">
      <c r="A374" s="127" t="s">
        <v>486</v>
      </c>
      <c r="B374" s="127"/>
      <c r="C374" s="127"/>
      <c r="D374" s="127"/>
      <c r="E374" s="127"/>
      <c r="F374" s="127"/>
      <c r="G374" s="87">
        <v>30000</v>
      </c>
      <c r="H374" s="87">
        <v>30000</v>
      </c>
      <c r="I374" s="87">
        <v>2792.01</v>
      </c>
      <c r="J374" s="87">
        <v>9.3066999999999993</v>
      </c>
    </row>
    <row r="375" spans="1:10" x14ac:dyDescent="0.25">
      <c r="A375" s="124" t="s">
        <v>159</v>
      </c>
      <c r="B375" s="124"/>
      <c r="C375" s="124"/>
      <c r="D375" s="88" t="s">
        <v>156</v>
      </c>
      <c r="E375" s="89" t="s">
        <v>157</v>
      </c>
      <c r="F375" s="90" t="s">
        <v>435</v>
      </c>
      <c r="G375" s="91">
        <v>30000</v>
      </c>
      <c r="H375" s="91">
        <v>30000</v>
      </c>
      <c r="I375" s="91">
        <v>2792.01</v>
      </c>
      <c r="J375" s="91">
        <v>9.3066999999999993</v>
      </c>
    </row>
    <row r="376" spans="1:10" ht="15" customHeight="1" x14ac:dyDescent="0.25">
      <c r="A376" s="124" t="s">
        <v>159</v>
      </c>
      <c r="B376" s="124"/>
      <c r="C376" s="124"/>
      <c r="D376" s="88" t="s">
        <v>252</v>
      </c>
      <c r="E376" s="89" t="s">
        <v>253</v>
      </c>
      <c r="F376" s="90" t="s">
        <v>435</v>
      </c>
      <c r="G376" s="91">
        <v>30000</v>
      </c>
      <c r="H376" s="91">
        <v>30000</v>
      </c>
      <c r="I376" s="91">
        <v>2792.01</v>
      </c>
      <c r="J376" s="91">
        <v>0</v>
      </c>
    </row>
    <row r="377" spans="1:10" ht="15" customHeight="1" x14ac:dyDescent="0.25">
      <c r="A377" s="124" t="s">
        <v>159</v>
      </c>
      <c r="B377" s="124"/>
      <c r="C377" s="124"/>
      <c r="D377" s="88" t="s">
        <v>257</v>
      </c>
      <c r="E377" s="89" t="s">
        <v>253</v>
      </c>
      <c r="F377" s="90" t="s">
        <v>435</v>
      </c>
      <c r="G377" s="91">
        <v>30000</v>
      </c>
      <c r="H377" s="91">
        <v>30000</v>
      </c>
      <c r="I377" s="91">
        <v>2792.01</v>
      </c>
      <c r="J377" s="91">
        <v>0</v>
      </c>
    </row>
    <row r="378" spans="1:10" ht="15" customHeight="1" x14ac:dyDescent="0.25">
      <c r="A378" s="59"/>
      <c r="B378" s="59"/>
      <c r="C378" s="125" t="s">
        <v>382</v>
      </c>
      <c r="D378" s="125"/>
      <c r="E378" s="125"/>
      <c r="F378" s="125"/>
      <c r="G378" s="92">
        <v>10000</v>
      </c>
      <c r="H378" s="92">
        <v>10000</v>
      </c>
      <c r="I378" s="92">
        <v>930.67</v>
      </c>
      <c r="J378" s="92">
        <v>9.3066999999999993</v>
      </c>
    </row>
    <row r="379" spans="1:10" ht="15" customHeight="1" x14ac:dyDescent="0.25">
      <c r="A379" s="59"/>
      <c r="B379" s="59"/>
      <c r="C379" s="125" t="s">
        <v>395</v>
      </c>
      <c r="D379" s="125"/>
      <c r="E379" s="125"/>
      <c r="F379" s="125"/>
      <c r="G379" s="92">
        <v>20000</v>
      </c>
      <c r="H379" s="92">
        <v>20000</v>
      </c>
      <c r="I379" s="92">
        <v>1861.34</v>
      </c>
      <c r="J379" s="92">
        <v>9.3066999999999993</v>
      </c>
    </row>
    <row r="380" spans="1:10" ht="15" customHeight="1" x14ac:dyDescent="0.25">
      <c r="A380" s="59"/>
      <c r="B380" s="59"/>
      <c r="C380" s="125" t="s">
        <v>436</v>
      </c>
      <c r="D380" s="125"/>
      <c r="E380" s="125"/>
      <c r="F380" s="125"/>
      <c r="G380" s="92">
        <v>0</v>
      </c>
      <c r="H380" s="92">
        <v>0</v>
      </c>
      <c r="I380" s="92">
        <v>0</v>
      </c>
      <c r="J380" s="92">
        <v>0</v>
      </c>
    </row>
    <row r="381" spans="1:10" x14ac:dyDescent="0.25">
      <c r="A381" s="124" t="s">
        <v>159</v>
      </c>
      <c r="B381" s="124"/>
      <c r="C381" s="124"/>
      <c r="D381" s="88" t="s">
        <v>260</v>
      </c>
      <c r="E381" s="89" t="s">
        <v>261</v>
      </c>
      <c r="F381" s="90" t="s">
        <v>435</v>
      </c>
      <c r="G381" s="91">
        <v>0</v>
      </c>
      <c r="H381" s="91">
        <v>0</v>
      </c>
      <c r="I381" s="91">
        <v>2792.01</v>
      </c>
      <c r="J381" s="91">
        <v>0</v>
      </c>
    </row>
    <row r="382" spans="1:10" ht="15" customHeight="1" x14ac:dyDescent="0.25">
      <c r="A382" s="127" t="s">
        <v>487</v>
      </c>
      <c r="B382" s="127"/>
      <c r="C382" s="127"/>
      <c r="D382" s="127"/>
      <c r="E382" s="127"/>
      <c r="F382" s="127"/>
      <c r="G382" s="87">
        <v>10000</v>
      </c>
      <c r="H382" s="87">
        <v>10000</v>
      </c>
      <c r="I382" s="87">
        <v>0</v>
      </c>
      <c r="J382" s="87">
        <v>0</v>
      </c>
    </row>
    <row r="383" spans="1:10" ht="15" customHeight="1" x14ac:dyDescent="0.25">
      <c r="A383" s="93"/>
      <c r="B383" s="93"/>
      <c r="C383" s="93"/>
      <c r="D383" s="88" t="s">
        <v>156</v>
      </c>
      <c r="E383" s="89" t="s">
        <v>157</v>
      </c>
      <c r="F383" s="90" t="s">
        <v>455</v>
      </c>
      <c r="G383" s="91">
        <v>10000</v>
      </c>
      <c r="H383" s="91">
        <v>10000</v>
      </c>
      <c r="I383" s="91">
        <v>0</v>
      </c>
      <c r="J383" s="91">
        <v>0</v>
      </c>
    </row>
    <row r="384" spans="1:10" ht="15" customHeight="1" x14ac:dyDescent="0.25">
      <c r="A384" s="93"/>
      <c r="B384" s="93"/>
      <c r="C384" s="93"/>
      <c r="D384" s="88" t="s">
        <v>252</v>
      </c>
      <c r="E384" s="89" t="s">
        <v>253</v>
      </c>
      <c r="F384" s="90" t="s">
        <v>455</v>
      </c>
      <c r="G384" s="91">
        <v>10000</v>
      </c>
      <c r="H384" s="91">
        <v>10000</v>
      </c>
      <c r="I384" s="91">
        <v>0</v>
      </c>
      <c r="J384" s="91">
        <v>0</v>
      </c>
    </row>
    <row r="385" spans="1:10" x14ac:dyDescent="0.25">
      <c r="A385" s="93"/>
      <c r="B385" s="93"/>
      <c r="C385" s="93"/>
      <c r="D385" s="88" t="s">
        <v>257</v>
      </c>
      <c r="E385" s="89" t="s">
        <v>253</v>
      </c>
      <c r="F385" s="90" t="s">
        <v>455</v>
      </c>
      <c r="G385" s="91">
        <v>10000</v>
      </c>
      <c r="H385" s="91">
        <v>10000</v>
      </c>
      <c r="I385" s="91">
        <v>0</v>
      </c>
      <c r="J385" s="91">
        <v>0</v>
      </c>
    </row>
    <row r="386" spans="1:10" ht="15" customHeight="1" x14ac:dyDescent="0.25">
      <c r="A386" s="59"/>
      <c r="B386" s="59"/>
      <c r="C386" s="125" t="s">
        <v>382</v>
      </c>
      <c r="D386" s="125"/>
      <c r="E386" s="125"/>
      <c r="F386" s="125"/>
      <c r="G386" s="92">
        <v>10000</v>
      </c>
      <c r="H386" s="92">
        <v>10000</v>
      </c>
      <c r="I386" s="92">
        <v>0</v>
      </c>
      <c r="J386" s="92">
        <v>0</v>
      </c>
    </row>
    <row r="387" spans="1:10" ht="15" customHeight="1" x14ac:dyDescent="0.25">
      <c r="A387" s="132" t="s">
        <v>488</v>
      </c>
      <c r="B387" s="132"/>
      <c r="C387" s="132"/>
      <c r="D387" s="132"/>
      <c r="E387" s="132"/>
      <c r="F387" s="132"/>
      <c r="G387" s="87">
        <v>25000</v>
      </c>
      <c r="H387" s="87">
        <v>25000</v>
      </c>
      <c r="I387" s="87">
        <v>0</v>
      </c>
      <c r="J387" s="87">
        <v>0</v>
      </c>
    </row>
    <row r="388" spans="1:10" x14ac:dyDescent="0.25">
      <c r="A388" s="93"/>
      <c r="B388" s="93"/>
      <c r="C388" s="93"/>
      <c r="D388" s="88" t="s">
        <v>156</v>
      </c>
      <c r="E388" s="89" t="s">
        <v>157</v>
      </c>
      <c r="F388" s="90" t="s">
        <v>489</v>
      </c>
      <c r="G388" s="91">
        <v>25000</v>
      </c>
      <c r="H388" s="91">
        <v>25000</v>
      </c>
      <c r="I388" s="91">
        <v>0</v>
      </c>
      <c r="J388" s="91">
        <v>0</v>
      </c>
    </row>
    <row r="389" spans="1:10" x14ac:dyDescent="0.25">
      <c r="A389" s="93"/>
      <c r="B389" s="93"/>
      <c r="C389" s="93"/>
      <c r="D389" s="88" t="s">
        <v>252</v>
      </c>
      <c r="E389" s="89" t="s">
        <v>253</v>
      </c>
      <c r="F389" s="90" t="s">
        <v>489</v>
      </c>
      <c r="G389" s="91">
        <v>25000</v>
      </c>
      <c r="H389" s="91">
        <v>25000</v>
      </c>
      <c r="I389" s="91">
        <v>0</v>
      </c>
      <c r="J389" s="91">
        <v>0</v>
      </c>
    </row>
    <row r="390" spans="1:10" ht="15" customHeight="1" x14ac:dyDescent="0.25">
      <c r="A390" s="93"/>
      <c r="B390" s="93"/>
      <c r="C390" s="93"/>
      <c r="D390" s="88" t="s">
        <v>257</v>
      </c>
      <c r="E390" s="89" t="s">
        <v>253</v>
      </c>
      <c r="F390" s="90" t="s">
        <v>489</v>
      </c>
      <c r="G390" s="91">
        <v>25000</v>
      </c>
      <c r="H390" s="91">
        <v>25000</v>
      </c>
      <c r="I390" s="91">
        <v>0</v>
      </c>
      <c r="J390" s="91">
        <v>0</v>
      </c>
    </row>
    <row r="391" spans="1:10" ht="15" customHeight="1" x14ac:dyDescent="0.25">
      <c r="A391" s="59"/>
      <c r="B391" s="59"/>
      <c r="C391" s="125" t="s">
        <v>397</v>
      </c>
      <c r="D391" s="125"/>
      <c r="E391" s="125"/>
      <c r="F391" s="125"/>
      <c r="G391" s="92">
        <v>25000</v>
      </c>
      <c r="H391" s="92">
        <v>25000</v>
      </c>
      <c r="I391" s="92">
        <v>0</v>
      </c>
      <c r="J391" s="92">
        <v>0</v>
      </c>
    </row>
    <row r="392" spans="1:10" ht="15" customHeight="1" x14ac:dyDescent="0.25">
      <c r="A392" s="127" t="s">
        <v>490</v>
      </c>
      <c r="B392" s="127"/>
      <c r="C392" s="127"/>
      <c r="D392" s="127"/>
      <c r="E392" s="127"/>
      <c r="F392" s="127"/>
      <c r="G392" s="87">
        <v>200000</v>
      </c>
      <c r="H392" s="87">
        <v>200000</v>
      </c>
      <c r="I392" s="87">
        <v>0</v>
      </c>
      <c r="J392" s="87">
        <v>0</v>
      </c>
    </row>
    <row r="393" spans="1:10" x14ac:dyDescent="0.25">
      <c r="A393" s="93"/>
      <c r="B393" s="93"/>
      <c r="C393" s="93"/>
      <c r="D393" s="88" t="s">
        <v>156</v>
      </c>
      <c r="E393" s="89" t="s">
        <v>157</v>
      </c>
      <c r="F393" s="93"/>
      <c r="G393" s="91">
        <v>200000</v>
      </c>
      <c r="H393" s="91">
        <v>200000</v>
      </c>
      <c r="I393" s="91">
        <v>0</v>
      </c>
      <c r="J393" s="91">
        <v>0</v>
      </c>
    </row>
    <row r="394" spans="1:10" x14ac:dyDescent="0.25">
      <c r="A394" s="93"/>
      <c r="B394" s="93"/>
      <c r="C394" s="93"/>
      <c r="D394" s="88" t="s">
        <v>159</v>
      </c>
      <c r="E394" s="89" t="s">
        <v>160</v>
      </c>
      <c r="F394" s="93"/>
      <c r="G394" s="91">
        <v>200000</v>
      </c>
      <c r="H394" s="91">
        <v>200000</v>
      </c>
      <c r="I394" s="91">
        <v>0</v>
      </c>
      <c r="J394" s="91">
        <v>0</v>
      </c>
    </row>
    <row r="395" spans="1:10" ht="15" customHeight="1" x14ac:dyDescent="0.25">
      <c r="A395" s="93"/>
      <c r="B395" s="93"/>
      <c r="C395" s="93"/>
      <c r="D395" s="88" t="s">
        <v>161</v>
      </c>
      <c r="E395" s="89" t="s">
        <v>162</v>
      </c>
      <c r="F395" s="93"/>
      <c r="G395" s="91">
        <v>170000</v>
      </c>
      <c r="H395" s="91">
        <v>170000</v>
      </c>
      <c r="I395" s="91">
        <v>0</v>
      </c>
      <c r="J395" s="91">
        <v>0</v>
      </c>
    </row>
    <row r="396" spans="1:10" ht="15" customHeight="1" x14ac:dyDescent="0.25">
      <c r="A396" s="59"/>
      <c r="B396" s="59"/>
      <c r="C396" s="125" t="s">
        <v>392</v>
      </c>
      <c r="D396" s="125"/>
      <c r="E396" s="125"/>
      <c r="F396" s="125"/>
      <c r="G396" s="92">
        <v>170000</v>
      </c>
      <c r="H396" s="92">
        <v>170000</v>
      </c>
      <c r="I396" s="92">
        <v>0</v>
      </c>
      <c r="J396" s="92">
        <v>0</v>
      </c>
    </row>
    <row r="397" spans="1:10" x14ac:dyDescent="0.25">
      <c r="A397" s="93"/>
      <c r="B397" s="93"/>
      <c r="C397" s="93"/>
      <c r="D397" s="88" t="s">
        <v>170</v>
      </c>
      <c r="E397" s="89" t="s">
        <v>171</v>
      </c>
      <c r="F397" s="93"/>
      <c r="G397" s="91">
        <v>30000</v>
      </c>
      <c r="H397" s="91">
        <v>30000</v>
      </c>
      <c r="I397" s="91">
        <v>0</v>
      </c>
      <c r="J397" s="91">
        <v>0</v>
      </c>
    </row>
    <row r="398" spans="1:10" ht="15" customHeight="1" x14ac:dyDescent="0.25">
      <c r="A398" s="59"/>
      <c r="B398" s="59"/>
      <c r="C398" s="125" t="s">
        <v>392</v>
      </c>
      <c r="D398" s="125"/>
      <c r="E398" s="125"/>
      <c r="F398" s="125"/>
      <c r="G398" s="92">
        <v>30000</v>
      </c>
      <c r="H398" s="92">
        <v>30000</v>
      </c>
      <c r="I398" s="92">
        <v>0</v>
      </c>
      <c r="J398" s="92">
        <v>0</v>
      </c>
    </row>
    <row r="399" spans="1:10" ht="15" customHeight="1" x14ac:dyDescent="0.25">
      <c r="A399" s="85"/>
      <c r="B399" s="126" t="s">
        <v>491</v>
      </c>
      <c r="C399" s="126"/>
      <c r="D399" s="126"/>
      <c r="E399" s="126"/>
      <c r="F399" s="126"/>
      <c r="G399" s="86">
        <v>3145000</v>
      </c>
      <c r="H399" s="86">
        <v>3145000</v>
      </c>
      <c r="I399" s="86">
        <v>251705.28</v>
      </c>
      <c r="J399" s="86">
        <v>8.0033475357710646</v>
      </c>
    </row>
    <row r="400" spans="1:10" ht="15" customHeight="1" x14ac:dyDescent="0.25">
      <c r="A400" s="127" t="s">
        <v>492</v>
      </c>
      <c r="B400" s="127"/>
      <c r="C400" s="127"/>
      <c r="D400" s="127"/>
      <c r="E400" s="127"/>
      <c r="F400" s="127"/>
      <c r="G400" s="87">
        <v>335000</v>
      </c>
      <c r="H400" s="87">
        <v>335000</v>
      </c>
      <c r="I400" s="87">
        <v>17606.759999999998</v>
      </c>
      <c r="J400" s="87">
        <v>5.2557492537313433</v>
      </c>
    </row>
    <row r="401" spans="1:10" x14ac:dyDescent="0.25">
      <c r="A401" s="124" t="s">
        <v>493</v>
      </c>
      <c r="B401" s="124"/>
      <c r="C401" s="124"/>
      <c r="D401" s="88" t="s">
        <v>156</v>
      </c>
      <c r="E401" s="89" t="s">
        <v>157</v>
      </c>
      <c r="F401" s="90" t="s">
        <v>435</v>
      </c>
      <c r="G401" s="91">
        <v>335000</v>
      </c>
      <c r="H401" s="91">
        <v>335000</v>
      </c>
      <c r="I401" s="91">
        <v>17606.759999999998</v>
      </c>
      <c r="J401" s="91">
        <v>5.2557492537313433</v>
      </c>
    </row>
    <row r="402" spans="1:10" ht="15" customHeight="1" x14ac:dyDescent="0.25">
      <c r="A402" s="124" t="s">
        <v>493</v>
      </c>
      <c r="B402" s="124"/>
      <c r="C402" s="124"/>
      <c r="D402" s="88" t="s">
        <v>177</v>
      </c>
      <c r="E402" s="89" t="s">
        <v>178</v>
      </c>
      <c r="F402" s="90" t="s">
        <v>435</v>
      </c>
      <c r="G402" s="91">
        <v>335000</v>
      </c>
      <c r="H402" s="91">
        <v>335000</v>
      </c>
      <c r="I402" s="91">
        <v>17606.759999999998</v>
      </c>
      <c r="J402" s="91">
        <v>0</v>
      </c>
    </row>
    <row r="403" spans="1:10" ht="15" customHeight="1" x14ac:dyDescent="0.25">
      <c r="A403" s="124" t="s">
        <v>494</v>
      </c>
      <c r="B403" s="124"/>
      <c r="C403" s="124"/>
      <c r="D403" s="88" t="s">
        <v>187</v>
      </c>
      <c r="E403" s="89" t="s">
        <v>188</v>
      </c>
      <c r="F403" s="90" t="s">
        <v>435</v>
      </c>
      <c r="G403" s="91">
        <v>100000</v>
      </c>
      <c r="H403" s="91">
        <v>100000</v>
      </c>
      <c r="I403" s="91">
        <v>9083.73</v>
      </c>
      <c r="J403" s="91">
        <v>0</v>
      </c>
    </row>
    <row r="404" spans="1:10" ht="15" customHeight="1" x14ac:dyDescent="0.25">
      <c r="A404" s="59"/>
      <c r="B404" s="59"/>
      <c r="C404" s="125" t="s">
        <v>382</v>
      </c>
      <c r="D404" s="125"/>
      <c r="E404" s="125"/>
      <c r="F404" s="125"/>
      <c r="G404" s="92">
        <v>70000</v>
      </c>
      <c r="H404" s="92">
        <v>70000</v>
      </c>
      <c r="I404" s="92">
        <v>6358.61</v>
      </c>
      <c r="J404" s="92">
        <v>9.0837285714285709</v>
      </c>
    </row>
    <row r="405" spans="1:10" ht="15" customHeight="1" x14ac:dyDescent="0.25">
      <c r="A405" s="59"/>
      <c r="B405" s="59"/>
      <c r="C405" s="125" t="s">
        <v>395</v>
      </c>
      <c r="D405" s="125"/>
      <c r="E405" s="125"/>
      <c r="F405" s="125"/>
      <c r="G405" s="92">
        <v>30000</v>
      </c>
      <c r="H405" s="92">
        <v>30000</v>
      </c>
      <c r="I405" s="92">
        <v>2725.12</v>
      </c>
      <c r="J405" s="92">
        <v>9.083733333333333</v>
      </c>
    </row>
    <row r="406" spans="1:10" x14ac:dyDescent="0.25">
      <c r="A406" s="124" t="s">
        <v>494</v>
      </c>
      <c r="B406" s="124"/>
      <c r="C406" s="124"/>
      <c r="D406" s="88" t="s">
        <v>195</v>
      </c>
      <c r="E406" s="98" t="s">
        <v>196</v>
      </c>
      <c r="F406" s="90" t="s">
        <v>435</v>
      </c>
      <c r="G406" s="91">
        <v>0</v>
      </c>
      <c r="H406" s="91">
        <v>0</v>
      </c>
      <c r="I406" s="91">
        <v>9083.73</v>
      </c>
      <c r="J406" s="91">
        <v>0</v>
      </c>
    </row>
    <row r="407" spans="1:10" x14ac:dyDescent="0.25">
      <c r="A407" s="124" t="s">
        <v>495</v>
      </c>
      <c r="B407" s="124"/>
      <c r="C407" s="124"/>
      <c r="D407" s="88" t="s">
        <v>201</v>
      </c>
      <c r="E407" s="89" t="s">
        <v>202</v>
      </c>
      <c r="F407" s="90" t="s">
        <v>435</v>
      </c>
      <c r="G407" s="91">
        <v>235000</v>
      </c>
      <c r="H407" s="91">
        <v>235000</v>
      </c>
      <c r="I407" s="91">
        <v>8523.0300000000007</v>
      </c>
      <c r="J407" s="91">
        <v>0</v>
      </c>
    </row>
    <row r="408" spans="1:10" ht="15" customHeight="1" x14ac:dyDescent="0.25">
      <c r="A408" s="59"/>
      <c r="B408" s="59"/>
      <c r="C408" s="125" t="s">
        <v>382</v>
      </c>
      <c r="D408" s="125"/>
      <c r="E408" s="125"/>
      <c r="F408" s="125"/>
      <c r="G408" s="92">
        <v>214189</v>
      </c>
      <c r="H408" s="92">
        <v>214189</v>
      </c>
      <c r="I408" s="92">
        <v>7768.25</v>
      </c>
      <c r="J408" s="92">
        <v>3.6268202382008417</v>
      </c>
    </row>
    <row r="409" spans="1:10" ht="15" customHeight="1" x14ac:dyDescent="0.25">
      <c r="A409" s="59"/>
      <c r="B409" s="59"/>
      <c r="C409" s="125" t="s">
        <v>395</v>
      </c>
      <c r="D409" s="125"/>
      <c r="E409" s="125"/>
      <c r="F409" s="125"/>
      <c r="G409" s="92">
        <v>20811</v>
      </c>
      <c r="H409" s="92">
        <v>20811</v>
      </c>
      <c r="I409" s="92">
        <v>754.78</v>
      </c>
      <c r="J409" s="92">
        <v>3.6268319638652637</v>
      </c>
    </row>
    <row r="410" spans="1:10" x14ac:dyDescent="0.25">
      <c r="A410" s="124" t="s">
        <v>495</v>
      </c>
      <c r="B410" s="124"/>
      <c r="C410" s="124"/>
      <c r="D410" s="88" t="s">
        <v>205</v>
      </c>
      <c r="E410" s="89" t="s">
        <v>206</v>
      </c>
      <c r="F410" s="90" t="s">
        <v>435</v>
      </c>
      <c r="G410" s="91">
        <v>0</v>
      </c>
      <c r="H410" s="91">
        <v>0</v>
      </c>
      <c r="I410" s="91">
        <v>8523.0300000000007</v>
      </c>
      <c r="J410" s="91">
        <v>0</v>
      </c>
    </row>
    <row r="411" spans="1:10" ht="15" customHeight="1" x14ac:dyDescent="0.25">
      <c r="A411" s="127" t="s">
        <v>496</v>
      </c>
      <c r="B411" s="127"/>
      <c r="C411" s="127"/>
      <c r="D411" s="127"/>
      <c r="E411" s="127"/>
      <c r="F411" s="127"/>
      <c r="G411" s="87">
        <v>850000</v>
      </c>
      <c r="H411" s="87">
        <v>850000</v>
      </c>
      <c r="I411" s="87">
        <v>0</v>
      </c>
      <c r="J411" s="87">
        <v>0</v>
      </c>
    </row>
    <row r="412" spans="1:10" ht="15" customHeight="1" x14ac:dyDescent="0.25">
      <c r="A412" s="93"/>
      <c r="B412" s="93"/>
      <c r="C412" s="93"/>
      <c r="D412" s="88" t="s">
        <v>156</v>
      </c>
      <c r="E412" s="89" t="s">
        <v>157</v>
      </c>
      <c r="F412" s="93"/>
      <c r="G412" s="91">
        <v>850000</v>
      </c>
      <c r="H412" s="91">
        <v>850000</v>
      </c>
      <c r="I412" s="91">
        <v>0</v>
      </c>
      <c r="J412" s="91">
        <v>0</v>
      </c>
    </row>
    <row r="413" spans="1:10" ht="15" customHeight="1" x14ac:dyDescent="0.25">
      <c r="A413" s="93"/>
      <c r="B413" s="93"/>
      <c r="C413" s="93"/>
      <c r="D413" s="88" t="s">
        <v>177</v>
      </c>
      <c r="E413" s="89" t="s">
        <v>178</v>
      </c>
      <c r="F413" s="93"/>
      <c r="G413" s="91">
        <v>850000</v>
      </c>
      <c r="H413" s="91">
        <v>850000</v>
      </c>
      <c r="I413" s="91">
        <v>0</v>
      </c>
      <c r="J413" s="91">
        <v>0</v>
      </c>
    </row>
    <row r="414" spans="1:10" x14ac:dyDescent="0.25">
      <c r="A414" s="93"/>
      <c r="B414" s="93"/>
      <c r="C414" s="93"/>
      <c r="D414" s="88" t="s">
        <v>201</v>
      </c>
      <c r="E414" s="89" t="s">
        <v>202</v>
      </c>
      <c r="F414" s="93"/>
      <c r="G414" s="91">
        <v>850000</v>
      </c>
      <c r="H414" s="91">
        <v>850000</v>
      </c>
      <c r="I414" s="91">
        <v>0</v>
      </c>
      <c r="J414" s="91">
        <v>0</v>
      </c>
    </row>
    <row r="415" spans="1:10" ht="15" customHeight="1" x14ac:dyDescent="0.25">
      <c r="A415" s="59"/>
      <c r="B415" s="59"/>
      <c r="C415" s="125" t="s">
        <v>382</v>
      </c>
      <c r="D415" s="125"/>
      <c r="E415" s="125"/>
      <c r="F415" s="125"/>
      <c r="G415" s="92">
        <v>400000</v>
      </c>
      <c r="H415" s="92">
        <v>400000</v>
      </c>
      <c r="I415" s="92">
        <v>0</v>
      </c>
      <c r="J415" s="92">
        <v>0</v>
      </c>
    </row>
    <row r="416" spans="1:10" ht="15" customHeight="1" x14ac:dyDescent="0.25">
      <c r="A416" s="59"/>
      <c r="B416" s="59"/>
      <c r="C416" s="125" t="s">
        <v>395</v>
      </c>
      <c r="D416" s="125"/>
      <c r="E416" s="125"/>
      <c r="F416" s="125"/>
      <c r="G416" s="92">
        <v>450000</v>
      </c>
      <c r="H416" s="92">
        <v>450000</v>
      </c>
      <c r="I416" s="92">
        <v>0</v>
      </c>
      <c r="J416" s="92">
        <v>0</v>
      </c>
    </row>
    <row r="417" spans="1:10" ht="15" customHeight="1" x14ac:dyDescent="0.25">
      <c r="A417" s="127" t="s">
        <v>497</v>
      </c>
      <c r="B417" s="127"/>
      <c r="C417" s="127"/>
      <c r="D417" s="127"/>
      <c r="E417" s="127"/>
      <c r="F417" s="127"/>
      <c r="G417" s="87">
        <v>60000</v>
      </c>
      <c r="H417" s="87">
        <v>60000</v>
      </c>
      <c r="I417" s="87">
        <v>0</v>
      </c>
      <c r="J417" s="87">
        <v>0</v>
      </c>
    </row>
    <row r="418" spans="1:10" x14ac:dyDescent="0.25">
      <c r="A418" s="93"/>
      <c r="B418" s="93"/>
      <c r="C418" s="93"/>
      <c r="D418" s="88" t="s">
        <v>156</v>
      </c>
      <c r="E418" s="89" t="s">
        <v>157</v>
      </c>
      <c r="F418" s="93"/>
      <c r="G418" s="91">
        <v>60000</v>
      </c>
      <c r="H418" s="91">
        <v>60000</v>
      </c>
      <c r="I418" s="91">
        <v>0</v>
      </c>
      <c r="J418" s="91">
        <v>0</v>
      </c>
    </row>
    <row r="419" spans="1:10" ht="15" customHeight="1" x14ac:dyDescent="0.25">
      <c r="A419" s="93"/>
      <c r="B419" s="93"/>
      <c r="C419" s="93"/>
      <c r="D419" s="88" t="s">
        <v>177</v>
      </c>
      <c r="E419" s="89" t="s">
        <v>178</v>
      </c>
      <c r="F419" s="93"/>
      <c r="G419" s="91">
        <v>60000</v>
      </c>
      <c r="H419" s="91">
        <v>60000</v>
      </c>
      <c r="I419" s="91">
        <v>0</v>
      </c>
      <c r="J419" s="91">
        <v>0</v>
      </c>
    </row>
    <row r="420" spans="1:10" ht="15" customHeight="1" x14ac:dyDescent="0.25">
      <c r="A420" s="93"/>
      <c r="B420" s="93"/>
      <c r="C420" s="93"/>
      <c r="D420" s="88" t="s">
        <v>201</v>
      </c>
      <c r="E420" s="89" t="s">
        <v>202</v>
      </c>
      <c r="F420" s="93"/>
      <c r="G420" s="91">
        <v>60000</v>
      </c>
      <c r="H420" s="91">
        <v>60000</v>
      </c>
      <c r="I420" s="91">
        <v>0</v>
      </c>
      <c r="J420" s="91">
        <v>0</v>
      </c>
    </row>
    <row r="421" spans="1:10" ht="15" customHeight="1" x14ac:dyDescent="0.25">
      <c r="A421" s="59"/>
      <c r="B421" s="59"/>
      <c r="C421" s="125" t="s">
        <v>382</v>
      </c>
      <c r="D421" s="125"/>
      <c r="E421" s="125"/>
      <c r="F421" s="125"/>
      <c r="G421" s="92">
        <v>60000</v>
      </c>
      <c r="H421" s="92">
        <v>60000</v>
      </c>
      <c r="I421" s="92">
        <v>0</v>
      </c>
      <c r="J421" s="92">
        <v>0</v>
      </c>
    </row>
    <row r="422" spans="1:10" ht="15" customHeight="1" x14ac:dyDescent="0.25">
      <c r="A422" s="127" t="s">
        <v>498</v>
      </c>
      <c r="B422" s="127"/>
      <c r="C422" s="127"/>
      <c r="D422" s="127"/>
      <c r="E422" s="127"/>
      <c r="F422" s="127"/>
      <c r="G422" s="87">
        <v>700000</v>
      </c>
      <c r="H422" s="87">
        <v>700000</v>
      </c>
      <c r="I422" s="87">
        <v>212098.52</v>
      </c>
      <c r="J422" s="87">
        <v>30.299788571428572</v>
      </c>
    </row>
    <row r="423" spans="1:10" x14ac:dyDescent="0.25">
      <c r="A423" s="124" t="s">
        <v>499</v>
      </c>
      <c r="B423" s="124"/>
      <c r="C423" s="124"/>
      <c r="D423" s="88" t="s">
        <v>293</v>
      </c>
      <c r="E423" s="89" t="s">
        <v>294</v>
      </c>
      <c r="F423" s="90" t="s">
        <v>435</v>
      </c>
      <c r="G423" s="91">
        <v>700000</v>
      </c>
      <c r="H423" s="91">
        <v>700000</v>
      </c>
      <c r="I423" s="91">
        <v>212098.52</v>
      </c>
      <c r="J423" s="91">
        <v>30.299788571428572</v>
      </c>
    </row>
    <row r="424" spans="1:10" x14ac:dyDescent="0.25">
      <c r="A424" s="124" t="s">
        <v>499</v>
      </c>
      <c r="B424" s="124"/>
      <c r="C424" s="124"/>
      <c r="D424" s="88" t="s">
        <v>327</v>
      </c>
      <c r="E424" s="89" t="s">
        <v>328</v>
      </c>
      <c r="F424" s="90" t="s">
        <v>435</v>
      </c>
      <c r="G424" s="91">
        <v>700000</v>
      </c>
      <c r="H424" s="91">
        <v>700000</v>
      </c>
      <c r="I424" s="91">
        <v>212098.52</v>
      </c>
      <c r="J424" s="91">
        <v>0</v>
      </c>
    </row>
    <row r="425" spans="1:10" ht="15" customHeight="1" x14ac:dyDescent="0.25">
      <c r="A425" s="124" t="s">
        <v>499</v>
      </c>
      <c r="B425" s="124"/>
      <c r="C425" s="124"/>
      <c r="D425" s="88" t="s">
        <v>329</v>
      </c>
      <c r="E425" s="89" t="s">
        <v>330</v>
      </c>
      <c r="F425" s="90" t="s">
        <v>435</v>
      </c>
      <c r="G425" s="91">
        <v>700000</v>
      </c>
      <c r="H425" s="91">
        <v>700000</v>
      </c>
      <c r="I425" s="91">
        <v>212098.52</v>
      </c>
      <c r="J425" s="91">
        <v>0</v>
      </c>
    </row>
    <row r="426" spans="1:10" ht="15" customHeight="1" x14ac:dyDescent="0.25">
      <c r="A426" s="59"/>
      <c r="B426" s="59"/>
      <c r="C426" s="125" t="s">
        <v>382</v>
      </c>
      <c r="D426" s="125"/>
      <c r="E426" s="125"/>
      <c r="F426" s="125"/>
      <c r="G426" s="92">
        <v>0</v>
      </c>
      <c r="H426" s="92">
        <v>0</v>
      </c>
      <c r="I426" s="92">
        <v>0</v>
      </c>
      <c r="J426" s="92">
        <v>0</v>
      </c>
    </row>
    <row r="427" spans="1:10" ht="15" customHeight="1" x14ac:dyDescent="0.25">
      <c r="A427" s="59"/>
      <c r="B427" s="59"/>
      <c r="C427" s="125" t="s">
        <v>395</v>
      </c>
      <c r="D427" s="125"/>
      <c r="E427" s="125"/>
      <c r="F427" s="125"/>
      <c r="G427" s="92">
        <v>200000</v>
      </c>
      <c r="H427" s="92">
        <v>200000</v>
      </c>
      <c r="I427" s="92">
        <v>60599.58</v>
      </c>
      <c r="J427" s="92">
        <v>30.299790000000002</v>
      </c>
    </row>
    <row r="428" spans="1:10" ht="15" customHeight="1" x14ac:dyDescent="0.25">
      <c r="A428" s="59"/>
      <c r="B428" s="59"/>
      <c r="C428" s="125" t="s">
        <v>397</v>
      </c>
      <c r="D428" s="125"/>
      <c r="E428" s="125"/>
      <c r="F428" s="125"/>
      <c r="G428" s="92">
        <v>500000</v>
      </c>
      <c r="H428" s="92">
        <v>500000</v>
      </c>
      <c r="I428" s="92">
        <v>151498.94</v>
      </c>
      <c r="J428" s="92">
        <v>30.299787999999999</v>
      </c>
    </row>
    <row r="429" spans="1:10" x14ac:dyDescent="0.25">
      <c r="A429" s="124" t="s">
        <v>499</v>
      </c>
      <c r="B429" s="124"/>
      <c r="C429" s="124"/>
      <c r="D429" s="88" t="s">
        <v>331</v>
      </c>
      <c r="E429" s="89" t="s">
        <v>330</v>
      </c>
      <c r="F429" s="90" t="s">
        <v>435</v>
      </c>
      <c r="G429" s="91">
        <v>0</v>
      </c>
      <c r="H429" s="91">
        <v>0</v>
      </c>
      <c r="I429" s="91">
        <v>212098.52</v>
      </c>
      <c r="J429" s="91">
        <v>0</v>
      </c>
    </row>
    <row r="430" spans="1:10" ht="15" customHeight="1" x14ac:dyDescent="0.25">
      <c r="A430" s="127" t="s">
        <v>500</v>
      </c>
      <c r="B430" s="127"/>
      <c r="C430" s="127"/>
      <c r="D430" s="127"/>
      <c r="E430" s="127"/>
      <c r="F430" s="127"/>
      <c r="G430" s="87">
        <v>500000</v>
      </c>
      <c r="H430" s="87">
        <v>500000</v>
      </c>
      <c r="I430" s="87">
        <v>22000</v>
      </c>
      <c r="J430" s="87">
        <v>4.4000000000000004</v>
      </c>
    </row>
    <row r="431" spans="1:10" ht="15" customHeight="1" x14ac:dyDescent="0.25">
      <c r="A431" s="124" t="s">
        <v>134</v>
      </c>
      <c r="B431" s="124"/>
      <c r="C431" s="124"/>
      <c r="D431" s="88" t="s">
        <v>293</v>
      </c>
      <c r="E431" s="89" t="s">
        <v>294</v>
      </c>
      <c r="F431" s="90" t="s">
        <v>435</v>
      </c>
      <c r="G431" s="91">
        <v>500000</v>
      </c>
      <c r="H431" s="91">
        <v>500000</v>
      </c>
      <c r="I431" s="91">
        <v>22000</v>
      </c>
      <c r="J431" s="91">
        <v>4.4000000000000004</v>
      </c>
    </row>
    <row r="432" spans="1:10" ht="15" customHeight="1" x14ac:dyDescent="0.25">
      <c r="A432" s="124" t="s">
        <v>134</v>
      </c>
      <c r="B432" s="124"/>
      <c r="C432" s="124"/>
      <c r="D432" s="88" t="s">
        <v>304</v>
      </c>
      <c r="E432" s="89" t="s">
        <v>305</v>
      </c>
      <c r="F432" s="90" t="s">
        <v>435</v>
      </c>
      <c r="G432" s="91">
        <v>500000</v>
      </c>
      <c r="H432" s="91">
        <v>500000</v>
      </c>
      <c r="I432" s="91">
        <v>22000</v>
      </c>
      <c r="J432" s="91">
        <v>0</v>
      </c>
    </row>
    <row r="433" spans="1:10" x14ac:dyDescent="0.25">
      <c r="A433" s="124" t="s">
        <v>134</v>
      </c>
      <c r="B433" s="124"/>
      <c r="C433" s="124"/>
      <c r="D433" s="88" t="s">
        <v>320</v>
      </c>
      <c r="E433" s="89" t="s">
        <v>321</v>
      </c>
      <c r="F433" s="90" t="s">
        <v>435</v>
      </c>
      <c r="G433" s="91">
        <v>500000</v>
      </c>
      <c r="H433" s="91">
        <v>500000</v>
      </c>
      <c r="I433" s="91">
        <v>22000</v>
      </c>
      <c r="J433" s="91">
        <v>0</v>
      </c>
    </row>
    <row r="434" spans="1:10" ht="15" customHeight="1" x14ac:dyDescent="0.25">
      <c r="A434" s="59"/>
      <c r="B434" s="59"/>
      <c r="C434" s="125" t="s">
        <v>382</v>
      </c>
      <c r="D434" s="125"/>
      <c r="E434" s="125"/>
      <c r="F434" s="125"/>
      <c r="G434" s="92">
        <v>100000</v>
      </c>
      <c r="H434" s="92">
        <v>100000</v>
      </c>
      <c r="I434" s="92">
        <v>4400</v>
      </c>
      <c r="J434" s="92">
        <v>4.4000000000000004</v>
      </c>
    </row>
    <row r="435" spans="1:10" ht="15" customHeight="1" x14ac:dyDescent="0.25">
      <c r="A435" s="59"/>
      <c r="B435" s="59"/>
      <c r="C435" s="125" t="s">
        <v>395</v>
      </c>
      <c r="D435" s="125"/>
      <c r="E435" s="125"/>
      <c r="F435" s="125"/>
      <c r="G435" s="92">
        <v>200000</v>
      </c>
      <c r="H435" s="92">
        <v>200000</v>
      </c>
      <c r="I435" s="92">
        <v>8800</v>
      </c>
      <c r="J435" s="92">
        <v>4.4000000000000004</v>
      </c>
    </row>
    <row r="436" spans="1:10" ht="15" customHeight="1" x14ac:dyDescent="0.25">
      <c r="A436" s="59"/>
      <c r="B436" s="59"/>
      <c r="C436" s="125" t="s">
        <v>392</v>
      </c>
      <c r="D436" s="125"/>
      <c r="E436" s="125"/>
      <c r="F436" s="125"/>
      <c r="G436" s="92">
        <v>200000</v>
      </c>
      <c r="H436" s="92">
        <v>200000</v>
      </c>
      <c r="I436" s="92">
        <v>8800</v>
      </c>
      <c r="J436" s="92">
        <v>4.4000000000000004</v>
      </c>
    </row>
    <row r="437" spans="1:10" x14ac:dyDescent="0.25">
      <c r="A437" s="124" t="s">
        <v>134</v>
      </c>
      <c r="B437" s="124"/>
      <c r="C437" s="124"/>
      <c r="D437" s="88" t="s">
        <v>324</v>
      </c>
      <c r="E437" s="89" t="s">
        <v>325</v>
      </c>
      <c r="F437" s="90" t="s">
        <v>435</v>
      </c>
      <c r="G437" s="91">
        <v>0</v>
      </c>
      <c r="H437" s="91">
        <v>0</v>
      </c>
      <c r="I437" s="91">
        <v>22000</v>
      </c>
      <c r="J437" s="91">
        <v>0</v>
      </c>
    </row>
    <row r="438" spans="1:10" ht="15" customHeight="1" x14ac:dyDescent="0.25">
      <c r="A438" s="127" t="s">
        <v>501</v>
      </c>
      <c r="B438" s="127"/>
      <c r="C438" s="127"/>
      <c r="D438" s="127"/>
      <c r="E438" s="127"/>
      <c r="F438" s="127"/>
      <c r="G438" s="87">
        <v>700000</v>
      </c>
      <c r="H438" s="87">
        <v>700000</v>
      </c>
      <c r="I438" s="87">
        <v>0</v>
      </c>
      <c r="J438" s="87">
        <v>0</v>
      </c>
    </row>
    <row r="439" spans="1:10" ht="15" customHeight="1" x14ac:dyDescent="0.25">
      <c r="A439" s="93"/>
      <c r="B439" s="93"/>
      <c r="C439" s="93"/>
      <c r="D439" s="88" t="s">
        <v>293</v>
      </c>
      <c r="E439" s="89" t="s">
        <v>294</v>
      </c>
      <c r="F439" s="90" t="s">
        <v>435</v>
      </c>
      <c r="G439" s="91">
        <v>700000</v>
      </c>
      <c r="H439" s="91">
        <v>700000</v>
      </c>
      <c r="I439" s="91">
        <v>0</v>
      </c>
      <c r="J439" s="91">
        <v>0</v>
      </c>
    </row>
    <row r="440" spans="1:10" ht="15" customHeight="1" x14ac:dyDescent="0.25">
      <c r="A440" s="93"/>
      <c r="B440" s="93"/>
      <c r="C440" s="93"/>
      <c r="D440" s="88" t="s">
        <v>327</v>
      </c>
      <c r="E440" s="89" t="s">
        <v>328</v>
      </c>
      <c r="F440" s="90" t="s">
        <v>435</v>
      </c>
      <c r="G440" s="91">
        <v>700000</v>
      </c>
      <c r="H440" s="91">
        <v>700000</v>
      </c>
      <c r="I440" s="91">
        <v>0</v>
      </c>
      <c r="J440" s="91">
        <v>0</v>
      </c>
    </row>
    <row r="441" spans="1:10" x14ac:dyDescent="0.25">
      <c r="A441" s="93"/>
      <c r="B441" s="93"/>
      <c r="C441" s="93"/>
      <c r="D441" s="88" t="s">
        <v>329</v>
      </c>
      <c r="E441" s="89" t="s">
        <v>330</v>
      </c>
      <c r="F441" s="90" t="s">
        <v>435</v>
      </c>
      <c r="G441" s="91">
        <v>700000</v>
      </c>
      <c r="H441" s="91">
        <v>700000</v>
      </c>
      <c r="I441" s="91">
        <v>0</v>
      </c>
      <c r="J441" s="91">
        <v>0</v>
      </c>
    </row>
    <row r="442" spans="1:10" ht="15" customHeight="1" x14ac:dyDescent="0.25">
      <c r="A442" s="59"/>
      <c r="B442" s="59"/>
      <c r="C442" s="125" t="s">
        <v>395</v>
      </c>
      <c r="D442" s="125"/>
      <c r="E442" s="125"/>
      <c r="F442" s="125"/>
      <c r="G442" s="92">
        <v>140000</v>
      </c>
      <c r="H442" s="92">
        <v>140000</v>
      </c>
      <c r="I442" s="92">
        <v>0</v>
      </c>
      <c r="J442" s="92">
        <v>0</v>
      </c>
    </row>
    <row r="443" spans="1:10" ht="15" customHeight="1" x14ac:dyDescent="0.25">
      <c r="A443" s="59"/>
      <c r="B443" s="59"/>
      <c r="C443" s="125" t="s">
        <v>392</v>
      </c>
      <c r="D443" s="125"/>
      <c r="E443" s="125"/>
      <c r="F443" s="125"/>
      <c r="G443" s="92">
        <v>560000</v>
      </c>
      <c r="H443" s="92">
        <v>560000</v>
      </c>
      <c r="I443" s="92">
        <v>0</v>
      </c>
      <c r="J443" s="92">
        <v>0</v>
      </c>
    </row>
    <row r="444" spans="1:10" ht="15" customHeight="1" x14ac:dyDescent="0.25">
      <c r="A444" s="85"/>
      <c r="B444" s="126" t="s">
        <v>502</v>
      </c>
      <c r="C444" s="126"/>
      <c r="D444" s="126"/>
      <c r="E444" s="126"/>
      <c r="F444" s="126"/>
      <c r="G444" s="86">
        <v>4651500</v>
      </c>
      <c r="H444" s="86">
        <v>4651500</v>
      </c>
      <c r="I444" s="86">
        <v>2012633.8</v>
      </c>
      <c r="J444" s="86">
        <v>43.268489734494239</v>
      </c>
    </row>
    <row r="445" spans="1:10" ht="15" customHeight="1" x14ac:dyDescent="0.25">
      <c r="A445" s="127" t="s">
        <v>503</v>
      </c>
      <c r="B445" s="127"/>
      <c r="C445" s="127"/>
      <c r="D445" s="127"/>
      <c r="E445" s="127"/>
      <c r="F445" s="127"/>
      <c r="G445" s="87">
        <v>30000</v>
      </c>
      <c r="H445" s="87">
        <v>30000</v>
      </c>
      <c r="I445" s="87">
        <v>12900</v>
      </c>
      <c r="J445" s="87">
        <v>43</v>
      </c>
    </row>
    <row r="446" spans="1:10" ht="15" customHeight="1" x14ac:dyDescent="0.25">
      <c r="A446" s="93"/>
      <c r="B446" s="93"/>
      <c r="C446" s="93"/>
      <c r="D446" s="88" t="s">
        <v>156</v>
      </c>
      <c r="E446" s="89" t="s">
        <v>157</v>
      </c>
      <c r="F446" s="90" t="s">
        <v>504</v>
      </c>
      <c r="G446" s="91">
        <v>30000</v>
      </c>
      <c r="H446" s="91">
        <v>30000</v>
      </c>
      <c r="I446" s="91">
        <v>12900</v>
      </c>
      <c r="J446" s="91">
        <v>43</v>
      </c>
    </row>
    <row r="447" spans="1:10" ht="15" customHeight="1" x14ac:dyDescent="0.25">
      <c r="A447" s="93"/>
      <c r="B447" s="93"/>
      <c r="C447" s="93"/>
      <c r="D447" s="88" t="s">
        <v>270</v>
      </c>
      <c r="E447" s="98" t="s">
        <v>271</v>
      </c>
      <c r="F447" s="90" t="s">
        <v>504</v>
      </c>
      <c r="G447" s="91">
        <v>30000</v>
      </c>
      <c r="H447" s="91">
        <v>30000</v>
      </c>
      <c r="I447" s="91">
        <v>12900</v>
      </c>
      <c r="J447" s="91">
        <v>0</v>
      </c>
    </row>
    <row r="448" spans="1:10" ht="15" customHeight="1" x14ac:dyDescent="0.25">
      <c r="A448" s="93"/>
      <c r="B448" s="93"/>
      <c r="C448" s="93"/>
      <c r="D448" s="88" t="s">
        <v>272</v>
      </c>
      <c r="E448" s="89" t="s">
        <v>273</v>
      </c>
      <c r="F448" s="90" t="s">
        <v>504</v>
      </c>
      <c r="G448" s="91">
        <v>30000</v>
      </c>
      <c r="H448" s="91">
        <v>30000</v>
      </c>
      <c r="I448" s="91">
        <v>12900</v>
      </c>
      <c r="J448" s="91">
        <v>0</v>
      </c>
    </row>
    <row r="449" spans="1:10" ht="15" customHeight="1" x14ac:dyDescent="0.25">
      <c r="A449" s="59"/>
      <c r="B449" s="59"/>
      <c r="C449" s="125" t="s">
        <v>382</v>
      </c>
      <c r="D449" s="125"/>
      <c r="E449" s="125"/>
      <c r="F449" s="125"/>
      <c r="G449" s="92">
        <v>15000</v>
      </c>
      <c r="H449" s="92">
        <v>15000</v>
      </c>
      <c r="I449" s="92">
        <v>6450</v>
      </c>
      <c r="J449" s="92">
        <v>43</v>
      </c>
    </row>
    <row r="450" spans="1:10" ht="15" customHeight="1" x14ac:dyDescent="0.25">
      <c r="A450" s="59"/>
      <c r="B450" s="59"/>
      <c r="C450" s="125" t="s">
        <v>395</v>
      </c>
      <c r="D450" s="125"/>
      <c r="E450" s="125"/>
      <c r="F450" s="125"/>
      <c r="G450" s="92">
        <v>15000</v>
      </c>
      <c r="H450" s="92">
        <v>15000</v>
      </c>
      <c r="I450" s="92">
        <v>6450</v>
      </c>
      <c r="J450" s="92">
        <v>43</v>
      </c>
    </row>
    <row r="451" spans="1:10" x14ac:dyDescent="0.25">
      <c r="A451" s="93"/>
      <c r="B451" s="93"/>
      <c r="C451" s="93"/>
      <c r="D451" s="88" t="s">
        <v>274</v>
      </c>
      <c r="E451" s="89" t="s">
        <v>275</v>
      </c>
      <c r="F451" s="90" t="s">
        <v>504</v>
      </c>
      <c r="G451" s="91">
        <v>0</v>
      </c>
      <c r="H451" s="91">
        <v>0</v>
      </c>
      <c r="I451" s="91">
        <v>12900</v>
      </c>
      <c r="J451" s="91">
        <v>0</v>
      </c>
    </row>
    <row r="452" spans="1:10" ht="15" customHeight="1" x14ac:dyDescent="0.25">
      <c r="A452" s="133" t="s">
        <v>365</v>
      </c>
      <c r="B452" s="133"/>
      <c r="C452" s="133"/>
      <c r="D452" s="133"/>
      <c r="E452" s="133"/>
      <c r="F452" s="133"/>
      <c r="G452" s="94">
        <v>4621500</v>
      </c>
      <c r="H452" s="94">
        <v>4621500</v>
      </c>
      <c r="I452" s="94">
        <v>1999733.8</v>
      </c>
      <c r="J452" s="94">
        <v>43.270232608460454</v>
      </c>
    </row>
    <row r="453" spans="1:10" ht="15" customHeight="1" x14ac:dyDescent="0.25">
      <c r="A453" s="127" t="s">
        <v>505</v>
      </c>
      <c r="B453" s="127"/>
      <c r="C453" s="127"/>
      <c r="D453" s="127"/>
      <c r="E453" s="127"/>
      <c r="F453" s="127"/>
      <c r="G453" s="87">
        <v>4621500</v>
      </c>
      <c r="H453" s="87">
        <v>4621500</v>
      </c>
      <c r="I453" s="87">
        <v>1999733.8</v>
      </c>
      <c r="J453" s="87">
        <v>43.270232608460454</v>
      </c>
    </row>
    <row r="454" spans="1:10" ht="15" customHeight="1" x14ac:dyDescent="0.25">
      <c r="A454" s="124" t="s">
        <v>506</v>
      </c>
      <c r="B454" s="124"/>
      <c r="C454" s="124"/>
      <c r="D454" s="88" t="s">
        <v>156</v>
      </c>
      <c r="E454" s="89" t="s">
        <v>157</v>
      </c>
      <c r="F454" s="90" t="s">
        <v>507</v>
      </c>
      <c r="G454" s="91">
        <v>4586500</v>
      </c>
      <c r="H454" s="91">
        <v>4586500</v>
      </c>
      <c r="I454" s="91">
        <v>1996358.8</v>
      </c>
      <c r="J454" s="91">
        <v>43.526846179003599</v>
      </c>
    </row>
    <row r="455" spans="1:10" x14ac:dyDescent="0.25">
      <c r="A455" s="124" t="s">
        <v>508</v>
      </c>
      <c r="B455" s="124"/>
      <c r="C455" s="124"/>
      <c r="D455" s="88" t="s">
        <v>159</v>
      </c>
      <c r="E455" s="89" t="s">
        <v>160</v>
      </c>
      <c r="F455" s="90" t="s">
        <v>507</v>
      </c>
      <c r="G455" s="91">
        <v>3748500</v>
      </c>
      <c r="H455" s="91">
        <v>3748500</v>
      </c>
      <c r="I455" s="91">
        <v>1699542.93</v>
      </c>
      <c r="J455" s="91">
        <v>0</v>
      </c>
    </row>
    <row r="456" spans="1:10" ht="15" customHeight="1" x14ac:dyDescent="0.25">
      <c r="A456" s="124" t="s">
        <v>509</v>
      </c>
      <c r="B456" s="124"/>
      <c r="C456" s="124"/>
      <c r="D456" s="88" t="s">
        <v>161</v>
      </c>
      <c r="E456" s="89" t="s">
        <v>162</v>
      </c>
      <c r="F456" s="95" t="s">
        <v>510</v>
      </c>
      <c r="G456" s="91">
        <v>3100000</v>
      </c>
      <c r="H456" s="91">
        <v>3100000</v>
      </c>
      <c r="I456" s="91">
        <v>1465904.41</v>
      </c>
      <c r="J456" s="91">
        <v>0</v>
      </c>
    </row>
    <row r="457" spans="1:10" ht="15" customHeight="1" x14ac:dyDescent="0.25">
      <c r="A457" s="59"/>
      <c r="B457" s="59"/>
      <c r="C457" s="125" t="s">
        <v>382</v>
      </c>
      <c r="D457" s="125"/>
      <c r="E457" s="125"/>
      <c r="F457" s="125"/>
      <c r="G457" s="92">
        <v>3100000</v>
      </c>
      <c r="H457" s="92">
        <v>3100000</v>
      </c>
      <c r="I457" s="92">
        <v>1465904.41</v>
      </c>
      <c r="J457" s="92">
        <v>47.287239032258064</v>
      </c>
    </row>
    <row r="458" spans="1:10" ht="15" customHeight="1" x14ac:dyDescent="0.25">
      <c r="A458" s="59"/>
      <c r="B458" s="59"/>
      <c r="C458" s="125" t="s">
        <v>511</v>
      </c>
      <c r="D458" s="125"/>
      <c r="E458" s="125"/>
      <c r="F458" s="125"/>
      <c r="G458" s="92">
        <v>0</v>
      </c>
      <c r="H458" s="92">
        <v>0</v>
      </c>
      <c r="I458" s="92">
        <v>0</v>
      </c>
      <c r="J458" s="92">
        <v>0</v>
      </c>
    </row>
    <row r="459" spans="1:10" x14ac:dyDescent="0.25">
      <c r="A459" s="124" t="s">
        <v>327</v>
      </c>
      <c r="B459" s="124"/>
      <c r="C459" s="124"/>
      <c r="D459" s="88" t="s">
        <v>163</v>
      </c>
      <c r="E459" s="89" t="s">
        <v>164</v>
      </c>
      <c r="F459" s="90" t="s">
        <v>507</v>
      </c>
      <c r="G459" s="91">
        <v>0</v>
      </c>
      <c r="H459" s="91">
        <v>0</v>
      </c>
      <c r="I459" s="91">
        <v>1465904.41</v>
      </c>
      <c r="J459" s="91">
        <v>0</v>
      </c>
    </row>
    <row r="460" spans="1:10" x14ac:dyDescent="0.25">
      <c r="A460" s="124" t="s">
        <v>512</v>
      </c>
      <c r="B460" s="124"/>
      <c r="C460" s="124"/>
      <c r="D460" s="88" t="s">
        <v>167</v>
      </c>
      <c r="E460" s="89" t="s">
        <v>168</v>
      </c>
      <c r="F460" s="95" t="s">
        <v>510</v>
      </c>
      <c r="G460" s="91">
        <v>153500</v>
      </c>
      <c r="H460" s="91">
        <v>153500</v>
      </c>
      <c r="I460" s="91">
        <v>10500</v>
      </c>
      <c r="J460" s="91">
        <v>0</v>
      </c>
    </row>
    <row r="461" spans="1:10" ht="15" customHeight="1" x14ac:dyDescent="0.25">
      <c r="A461" s="59"/>
      <c r="B461" s="59"/>
      <c r="C461" s="125" t="s">
        <v>382</v>
      </c>
      <c r="D461" s="125"/>
      <c r="E461" s="125"/>
      <c r="F461" s="125"/>
      <c r="G461" s="92">
        <v>54490</v>
      </c>
      <c r="H461" s="92">
        <v>54490</v>
      </c>
      <c r="I461" s="92">
        <v>3727.33</v>
      </c>
      <c r="J461" s="92">
        <v>6.8403927326114875</v>
      </c>
    </row>
    <row r="462" spans="1:10" ht="15" customHeight="1" x14ac:dyDescent="0.25">
      <c r="A462" s="59"/>
      <c r="B462" s="59"/>
      <c r="C462" s="125" t="s">
        <v>511</v>
      </c>
      <c r="D462" s="125"/>
      <c r="E462" s="125"/>
      <c r="F462" s="125"/>
      <c r="G462" s="92">
        <v>0</v>
      </c>
      <c r="H462" s="92">
        <v>0</v>
      </c>
      <c r="I462" s="92">
        <v>0</v>
      </c>
      <c r="J462" s="92">
        <v>0</v>
      </c>
    </row>
    <row r="463" spans="1:10" ht="15" customHeight="1" x14ac:dyDescent="0.25">
      <c r="A463" s="59"/>
      <c r="B463" s="59"/>
      <c r="C463" s="125" t="s">
        <v>513</v>
      </c>
      <c r="D463" s="125"/>
      <c r="E463" s="125"/>
      <c r="F463" s="125"/>
      <c r="G463" s="92">
        <v>99010</v>
      </c>
      <c r="H463" s="92">
        <v>99010</v>
      </c>
      <c r="I463" s="92">
        <v>6772.67</v>
      </c>
      <c r="J463" s="92">
        <v>6.8403898596101405</v>
      </c>
    </row>
    <row r="464" spans="1:10" x14ac:dyDescent="0.25">
      <c r="A464" s="124" t="s">
        <v>514</v>
      </c>
      <c r="B464" s="124"/>
      <c r="C464" s="124"/>
      <c r="D464" s="88" t="s">
        <v>169</v>
      </c>
      <c r="E464" s="89" t="s">
        <v>168</v>
      </c>
      <c r="F464" s="90" t="s">
        <v>507</v>
      </c>
      <c r="G464" s="91">
        <v>0</v>
      </c>
      <c r="H464" s="91">
        <v>0</v>
      </c>
      <c r="I464" s="91">
        <v>10500</v>
      </c>
      <c r="J464" s="91">
        <v>0</v>
      </c>
    </row>
    <row r="465" spans="1:10" ht="15" customHeight="1" x14ac:dyDescent="0.25">
      <c r="A465" s="124" t="s">
        <v>515</v>
      </c>
      <c r="B465" s="124"/>
      <c r="C465" s="124"/>
      <c r="D465" s="88" t="s">
        <v>170</v>
      </c>
      <c r="E465" s="89" t="s">
        <v>171</v>
      </c>
      <c r="F465" s="95" t="s">
        <v>510</v>
      </c>
      <c r="G465" s="91">
        <v>495000</v>
      </c>
      <c r="H465" s="91">
        <v>495000</v>
      </c>
      <c r="I465" s="91">
        <v>223138.52</v>
      </c>
      <c r="J465" s="91">
        <v>0</v>
      </c>
    </row>
    <row r="466" spans="1:10" ht="15" customHeight="1" x14ac:dyDescent="0.25">
      <c r="A466" s="59"/>
      <c r="B466" s="59"/>
      <c r="C466" s="125" t="s">
        <v>382</v>
      </c>
      <c r="D466" s="125"/>
      <c r="E466" s="125"/>
      <c r="F466" s="125"/>
      <c r="G466" s="92">
        <v>495000</v>
      </c>
      <c r="H466" s="92">
        <v>495000</v>
      </c>
      <c r="I466" s="92">
        <v>223138.52</v>
      </c>
      <c r="J466" s="92">
        <v>45.078488888888899</v>
      </c>
    </row>
    <row r="467" spans="1:10" ht="15" customHeight="1" x14ac:dyDescent="0.25">
      <c r="A467" s="59"/>
      <c r="B467" s="59"/>
      <c r="C467" s="125" t="s">
        <v>511</v>
      </c>
      <c r="D467" s="125"/>
      <c r="E467" s="125"/>
      <c r="F467" s="125"/>
      <c r="G467" s="92">
        <v>0</v>
      </c>
      <c r="H467" s="92">
        <v>0</v>
      </c>
      <c r="I467" s="92">
        <v>0</v>
      </c>
      <c r="J467" s="92">
        <v>0</v>
      </c>
    </row>
    <row r="468" spans="1:10" x14ac:dyDescent="0.25">
      <c r="A468" s="124" t="s">
        <v>515</v>
      </c>
      <c r="B468" s="124"/>
      <c r="C468" s="124"/>
      <c r="D468" s="88" t="s">
        <v>172</v>
      </c>
      <c r="E468" s="89" t="s">
        <v>173</v>
      </c>
      <c r="F468" s="95" t="s">
        <v>510</v>
      </c>
      <c r="G468" s="91">
        <v>0</v>
      </c>
      <c r="H468" s="91">
        <v>0</v>
      </c>
      <c r="I468" s="91">
        <v>215826.02</v>
      </c>
      <c r="J468" s="91">
        <v>0</v>
      </c>
    </row>
    <row r="469" spans="1:10" x14ac:dyDescent="0.25">
      <c r="A469" s="124" t="s">
        <v>515</v>
      </c>
      <c r="B469" s="124"/>
      <c r="C469" s="124"/>
      <c r="D469" s="88" t="s">
        <v>174</v>
      </c>
      <c r="E469" s="98" t="s">
        <v>175</v>
      </c>
      <c r="F469" s="95" t="s">
        <v>510</v>
      </c>
      <c r="G469" s="91">
        <v>0</v>
      </c>
      <c r="H469" s="91">
        <v>0</v>
      </c>
      <c r="I469" s="91">
        <v>7312.5</v>
      </c>
      <c r="J469" s="91">
        <v>0</v>
      </c>
    </row>
    <row r="470" spans="1:10" ht="15" customHeight="1" x14ac:dyDescent="0.25">
      <c r="A470" s="124" t="s">
        <v>516</v>
      </c>
      <c r="B470" s="124"/>
      <c r="C470" s="124"/>
      <c r="D470" s="88" t="s">
        <v>177</v>
      </c>
      <c r="E470" s="89" t="s">
        <v>178</v>
      </c>
      <c r="F470" s="90" t="s">
        <v>507</v>
      </c>
      <c r="G470" s="91">
        <v>830500</v>
      </c>
      <c r="H470" s="91">
        <v>830500</v>
      </c>
      <c r="I470" s="91">
        <v>294138.07</v>
      </c>
      <c r="J470" s="91">
        <v>0</v>
      </c>
    </row>
    <row r="471" spans="1:10" ht="15" customHeight="1" x14ac:dyDescent="0.25">
      <c r="A471" s="124" t="s">
        <v>517</v>
      </c>
      <c r="B471" s="124"/>
      <c r="C471" s="124"/>
      <c r="D471" s="88" t="s">
        <v>179</v>
      </c>
      <c r="E471" s="89" t="s">
        <v>180</v>
      </c>
      <c r="F471" s="90" t="s">
        <v>507</v>
      </c>
      <c r="G471" s="91">
        <v>172000</v>
      </c>
      <c r="H471" s="91">
        <v>172000</v>
      </c>
      <c r="I471" s="91">
        <v>51545.46</v>
      </c>
      <c r="J471" s="91">
        <v>0</v>
      </c>
    </row>
    <row r="472" spans="1:10" ht="15" customHeight="1" x14ac:dyDescent="0.25">
      <c r="A472" s="59"/>
      <c r="B472" s="59"/>
      <c r="C472" s="125" t="s">
        <v>513</v>
      </c>
      <c r="D472" s="125"/>
      <c r="E472" s="125"/>
      <c r="F472" s="125"/>
      <c r="G472" s="92">
        <v>172000</v>
      </c>
      <c r="H472" s="92">
        <v>172000</v>
      </c>
      <c r="I472" s="92">
        <v>51545.46</v>
      </c>
      <c r="J472" s="92">
        <v>29.968290697674419</v>
      </c>
    </row>
    <row r="473" spans="1:10" x14ac:dyDescent="0.25">
      <c r="A473" s="124" t="s">
        <v>517</v>
      </c>
      <c r="B473" s="124"/>
      <c r="C473" s="124"/>
      <c r="D473" s="88" t="s">
        <v>181</v>
      </c>
      <c r="E473" s="89" t="s">
        <v>182</v>
      </c>
      <c r="F473" s="90" t="s">
        <v>507</v>
      </c>
      <c r="G473" s="91">
        <v>0</v>
      </c>
      <c r="H473" s="91">
        <v>0</v>
      </c>
      <c r="I473" s="91">
        <v>400</v>
      </c>
      <c r="J473" s="91">
        <v>0</v>
      </c>
    </row>
    <row r="474" spans="1:10" x14ac:dyDescent="0.25">
      <c r="A474" s="124" t="s">
        <v>517</v>
      </c>
      <c r="B474" s="124"/>
      <c r="C474" s="124"/>
      <c r="D474" s="88" t="s">
        <v>183</v>
      </c>
      <c r="E474" s="89" t="s">
        <v>184</v>
      </c>
      <c r="F474" s="90" t="s">
        <v>504</v>
      </c>
      <c r="G474" s="91">
        <v>0</v>
      </c>
      <c r="H474" s="91">
        <v>0</v>
      </c>
      <c r="I474" s="91">
        <v>49720.46</v>
      </c>
      <c r="J474" s="91">
        <v>0</v>
      </c>
    </row>
    <row r="475" spans="1:10" x14ac:dyDescent="0.25">
      <c r="A475" s="124" t="s">
        <v>517</v>
      </c>
      <c r="B475" s="124"/>
      <c r="C475" s="124"/>
      <c r="D475" s="88" t="s">
        <v>185</v>
      </c>
      <c r="E475" s="89" t="s">
        <v>186</v>
      </c>
      <c r="F475" s="90" t="s">
        <v>504</v>
      </c>
      <c r="G475" s="91">
        <v>0</v>
      </c>
      <c r="H475" s="91">
        <v>0</v>
      </c>
      <c r="I475" s="91">
        <v>1425</v>
      </c>
      <c r="J475" s="91">
        <v>0</v>
      </c>
    </row>
    <row r="476" spans="1:10" ht="15" customHeight="1" x14ac:dyDescent="0.25">
      <c r="A476" s="124" t="s">
        <v>518</v>
      </c>
      <c r="B476" s="124"/>
      <c r="C476" s="124"/>
      <c r="D476" s="88" t="s">
        <v>187</v>
      </c>
      <c r="E476" s="89" t="s">
        <v>188</v>
      </c>
      <c r="F476" s="90" t="s">
        <v>504</v>
      </c>
      <c r="G476" s="91">
        <v>481500</v>
      </c>
      <c r="H476" s="91">
        <v>481500</v>
      </c>
      <c r="I476" s="91">
        <v>165325.54</v>
      </c>
      <c r="J476" s="91">
        <v>0</v>
      </c>
    </row>
    <row r="477" spans="1:10" ht="15" customHeight="1" x14ac:dyDescent="0.25">
      <c r="A477" s="59"/>
      <c r="B477" s="59"/>
      <c r="C477" s="125" t="s">
        <v>519</v>
      </c>
      <c r="D477" s="125"/>
      <c r="E477" s="125"/>
      <c r="F477" s="125"/>
      <c r="G477" s="92">
        <v>12000</v>
      </c>
      <c r="H477" s="92">
        <v>12000</v>
      </c>
      <c r="I477" s="92">
        <v>4120.26</v>
      </c>
      <c r="J477" s="92">
        <v>34.335500000000003</v>
      </c>
    </row>
    <row r="478" spans="1:10" ht="15" customHeight="1" x14ac:dyDescent="0.25">
      <c r="A478" s="59"/>
      <c r="B478" s="59"/>
      <c r="C478" s="125" t="s">
        <v>513</v>
      </c>
      <c r="D478" s="125"/>
      <c r="E478" s="125"/>
      <c r="F478" s="125"/>
      <c r="G478" s="92">
        <v>469500</v>
      </c>
      <c r="H478" s="92">
        <v>469500</v>
      </c>
      <c r="I478" s="92">
        <v>161205.28</v>
      </c>
      <c r="J478" s="92">
        <v>34.335522896698613</v>
      </c>
    </row>
    <row r="479" spans="1:10" x14ac:dyDescent="0.25">
      <c r="A479" s="124" t="s">
        <v>518</v>
      </c>
      <c r="B479" s="124"/>
      <c r="C479" s="124"/>
      <c r="D479" s="88" t="s">
        <v>189</v>
      </c>
      <c r="E479" s="89" t="s">
        <v>190</v>
      </c>
      <c r="F479" s="90" t="s">
        <v>504</v>
      </c>
      <c r="G479" s="91">
        <v>0</v>
      </c>
      <c r="H479" s="91">
        <v>0</v>
      </c>
      <c r="I479" s="91">
        <v>34316.19</v>
      </c>
      <c r="J479" s="91">
        <v>0</v>
      </c>
    </row>
    <row r="480" spans="1:10" x14ac:dyDescent="0.25">
      <c r="A480" s="124" t="s">
        <v>518</v>
      </c>
      <c r="B480" s="124"/>
      <c r="C480" s="124"/>
      <c r="D480" s="88" t="s">
        <v>191</v>
      </c>
      <c r="E480" s="89" t="s">
        <v>192</v>
      </c>
      <c r="F480" s="90" t="s">
        <v>504</v>
      </c>
      <c r="G480" s="91">
        <v>0</v>
      </c>
      <c r="H480" s="91">
        <v>0</v>
      </c>
      <c r="I480" s="91">
        <v>67834.240000000005</v>
      </c>
      <c r="J480" s="91">
        <v>0</v>
      </c>
    </row>
    <row r="481" spans="1:10" ht="15" customHeight="1" x14ac:dyDescent="0.25">
      <c r="A481" s="124" t="s">
        <v>518</v>
      </c>
      <c r="B481" s="124"/>
      <c r="C481" s="124"/>
      <c r="D481" s="88" t="s">
        <v>193</v>
      </c>
      <c r="E481" s="89" t="s">
        <v>194</v>
      </c>
      <c r="F481" s="90" t="s">
        <v>504</v>
      </c>
      <c r="G481" s="91">
        <v>0</v>
      </c>
      <c r="H481" s="91">
        <v>0</v>
      </c>
      <c r="I481" s="91">
        <v>50273.2</v>
      </c>
      <c r="J481" s="91">
        <v>0</v>
      </c>
    </row>
    <row r="482" spans="1:10" ht="15" customHeight="1" x14ac:dyDescent="0.25">
      <c r="A482" s="124" t="s">
        <v>518</v>
      </c>
      <c r="B482" s="124"/>
      <c r="C482" s="124"/>
      <c r="D482" s="88" t="s">
        <v>195</v>
      </c>
      <c r="E482" s="98" t="s">
        <v>196</v>
      </c>
      <c r="F482" s="90" t="s">
        <v>504</v>
      </c>
      <c r="G482" s="91">
        <v>0</v>
      </c>
      <c r="H482" s="91">
        <v>0</v>
      </c>
      <c r="I482" s="91">
        <v>927.45</v>
      </c>
      <c r="J482" s="91">
        <v>0</v>
      </c>
    </row>
    <row r="483" spans="1:10" x14ac:dyDescent="0.25">
      <c r="A483" s="124" t="s">
        <v>518</v>
      </c>
      <c r="B483" s="124"/>
      <c r="C483" s="124"/>
      <c r="D483" s="88" t="s">
        <v>197</v>
      </c>
      <c r="E483" s="89" t="s">
        <v>198</v>
      </c>
      <c r="F483" s="90" t="s">
        <v>504</v>
      </c>
      <c r="G483" s="91">
        <v>0</v>
      </c>
      <c r="H483" s="91">
        <v>0</v>
      </c>
      <c r="I483" s="91">
        <v>7102.9</v>
      </c>
      <c r="J483" s="91">
        <v>0</v>
      </c>
    </row>
    <row r="484" spans="1:10" x14ac:dyDescent="0.25">
      <c r="A484" s="124" t="s">
        <v>518</v>
      </c>
      <c r="B484" s="124"/>
      <c r="C484" s="124"/>
      <c r="D484" s="88" t="s">
        <v>199</v>
      </c>
      <c r="E484" s="89" t="s">
        <v>200</v>
      </c>
      <c r="F484" s="90" t="s">
        <v>504</v>
      </c>
      <c r="G484" s="91">
        <v>0</v>
      </c>
      <c r="H484" s="91">
        <v>0</v>
      </c>
      <c r="I484" s="91">
        <v>4871.5600000000004</v>
      </c>
      <c r="J484" s="91">
        <v>0</v>
      </c>
    </row>
    <row r="485" spans="1:10" x14ac:dyDescent="0.25">
      <c r="A485" s="124" t="s">
        <v>520</v>
      </c>
      <c r="B485" s="124"/>
      <c r="C485" s="124"/>
      <c r="D485" s="88" t="s">
        <v>201</v>
      </c>
      <c r="E485" s="89" t="s">
        <v>202</v>
      </c>
      <c r="F485" s="90" t="s">
        <v>504</v>
      </c>
      <c r="G485" s="91">
        <v>140800</v>
      </c>
      <c r="H485" s="91">
        <v>140800</v>
      </c>
      <c r="I485" s="91">
        <v>69843.460000000006</v>
      </c>
      <c r="J485" s="91">
        <v>0</v>
      </c>
    </row>
    <row r="486" spans="1:10" ht="15" customHeight="1" x14ac:dyDescent="0.25">
      <c r="A486" s="59"/>
      <c r="B486" s="59"/>
      <c r="C486" s="125" t="s">
        <v>513</v>
      </c>
      <c r="D486" s="125"/>
      <c r="E486" s="125"/>
      <c r="F486" s="125"/>
      <c r="G486" s="92">
        <v>140800</v>
      </c>
      <c r="H486" s="92">
        <v>140800</v>
      </c>
      <c r="I486" s="92">
        <v>69843.460000000006</v>
      </c>
      <c r="J486" s="92">
        <v>49.604730113636357</v>
      </c>
    </row>
    <row r="487" spans="1:10" x14ac:dyDescent="0.25">
      <c r="A487" s="124" t="s">
        <v>520</v>
      </c>
      <c r="B487" s="124"/>
      <c r="C487" s="124"/>
      <c r="D487" s="88" t="s">
        <v>203</v>
      </c>
      <c r="E487" s="89" t="s">
        <v>204</v>
      </c>
      <c r="F487" s="90" t="s">
        <v>504</v>
      </c>
      <c r="G487" s="91">
        <v>0</v>
      </c>
      <c r="H487" s="91">
        <v>0</v>
      </c>
      <c r="I487" s="91">
        <v>6108.59</v>
      </c>
      <c r="J487" s="91">
        <v>0</v>
      </c>
    </row>
    <row r="488" spans="1:10" x14ac:dyDescent="0.25">
      <c r="A488" s="124" t="s">
        <v>520</v>
      </c>
      <c r="B488" s="124"/>
      <c r="C488" s="124"/>
      <c r="D488" s="88" t="s">
        <v>205</v>
      </c>
      <c r="E488" s="89" t="s">
        <v>206</v>
      </c>
      <c r="F488" s="90" t="s">
        <v>504</v>
      </c>
      <c r="G488" s="91">
        <v>0</v>
      </c>
      <c r="H488" s="91">
        <v>0</v>
      </c>
      <c r="I488" s="91">
        <v>18712.13</v>
      </c>
      <c r="J488" s="91">
        <v>0</v>
      </c>
    </row>
    <row r="489" spans="1:10" x14ac:dyDescent="0.25">
      <c r="A489" s="124" t="s">
        <v>520</v>
      </c>
      <c r="B489" s="124"/>
      <c r="C489" s="124"/>
      <c r="D489" s="88" t="s">
        <v>207</v>
      </c>
      <c r="E489" s="89" t="s">
        <v>208</v>
      </c>
      <c r="F489" s="90" t="s">
        <v>504</v>
      </c>
      <c r="G489" s="91">
        <v>0</v>
      </c>
      <c r="H489" s="91">
        <v>0</v>
      </c>
      <c r="I489" s="91">
        <v>960</v>
      </c>
      <c r="J489" s="91">
        <v>0</v>
      </c>
    </row>
    <row r="490" spans="1:10" ht="15" customHeight="1" x14ac:dyDescent="0.25">
      <c r="A490" s="124" t="s">
        <v>520</v>
      </c>
      <c r="B490" s="124"/>
      <c r="C490" s="124"/>
      <c r="D490" s="88" t="s">
        <v>209</v>
      </c>
      <c r="E490" s="89" t="s">
        <v>210</v>
      </c>
      <c r="F490" s="90" t="s">
        <v>504</v>
      </c>
      <c r="G490" s="91">
        <v>0</v>
      </c>
      <c r="H490" s="91">
        <v>0</v>
      </c>
      <c r="I490" s="91">
        <v>12639.72</v>
      </c>
      <c r="J490" s="91">
        <v>0</v>
      </c>
    </row>
    <row r="491" spans="1:10" x14ac:dyDescent="0.25">
      <c r="A491" s="124" t="s">
        <v>520</v>
      </c>
      <c r="B491" s="124"/>
      <c r="C491" s="124"/>
      <c r="D491" s="88" t="s">
        <v>211</v>
      </c>
      <c r="E491" s="89" t="s">
        <v>212</v>
      </c>
      <c r="F491" s="90" t="s">
        <v>504</v>
      </c>
      <c r="G491" s="91">
        <v>0</v>
      </c>
      <c r="H491" s="91">
        <v>0</v>
      </c>
      <c r="I491" s="91">
        <v>542.83000000000004</v>
      </c>
      <c r="J491" s="91">
        <v>0</v>
      </c>
    </row>
    <row r="492" spans="1:10" x14ac:dyDescent="0.25">
      <c r="A492" s="124" t="s">
        <v>520</v>
      </c>
      <c r="B492" s="124"/>
      <c r="C492" s="124"/>
      <c r="D492" s="88" t="s">
        <v>213</v>
      </c>
      <c r="E492" s="89" t="s">
        <v>214</v>
      </c>
      <c r="F492" s="90" t="s">
        <v>504</v>
      </c>
      <c r="G492" s="91">
        <v>0</v>
      </c>
      <c r="H492" s="91">
        <v>0</v>
      </c>
      <c r="I492" s="91">
        <v>7281.44</v>
      </c>
      <c r="J492" s="91">
        <v>0</v>
      </c>
    </row>
    <row r="493" spans="1:10" x14ac:dyDescent="0.25">
      <c r="A493" s="124" t="s">
        <v>520</v>
      </c>
      <c r="B493" s="124"/>
      <c r="C493" s="124"/>
      <c r="D493" s="88" t="s">
        <v>215</v>
      </c>
      <c r="E493" s="89" t="s">
        <v>216</v>
      </c>
      <c r="F493" s="90" t="s">
        <v>504</v>
      </c>
      <c r="G493" s="91">
        <v>0</v>
      </c>
      <c r="H493" s="91">
        <v>0</v>
      </c>
      <c r="I493" s="91">
        <v>2000</v>
      </c>
      <c r="J493" s="91">
        <v>0</v>
      </c>
    </row>
    <row r="494" spans="1:10" x14ac:dyDescent="0.25">
      <c r="A494" s="124" t="s">
        <v>520</v>
      </c>
      <c r="B494" s="124"/>
      <c r="C494" s="124"/>
      <c r="D494" s="88" t="s">
        <v>217</v>
      </c>
      <c r="E494" s="89" t="s">
        <v>218</v>
      </c>
      <c r="F494" s="90" t="s">
        <v>504</v>
      </c>
      <c r="G494" s="91">
        <v>0</v>
      </c>
      <c r="H494" s="91">
        <v>0</v>
      </c>
      <c r="I494" s="91">
        <v>11698.75</v>
      </c>
      <c r="J494" s="91">
        <v>0</v>
      </c>
    </row>
    <row r="495" spans="1:10" x14ac:dyDescent="0.25">
      <c r="A495" s="124" t="s">
        <v>520</v>
      </c>
      <c r="B495" s="124"/>
      <c r="C495" s="124"/>
      <c r="D495" s="88" t="s">
        <v>219</v>
      </c>
      <c r="E495" s="89" t="s">
        <v>220</v>
      </c>
      <c r="F495" s="90" t="s">
        <v>504</v>
      </c>
      <c r="G495" s="91">
        <v>0</v>
      </c>
      <c r="H495" s="91">
        <v>0</v>
      </c>
      <c r="I495" s="91">
        <v>9900</v>
      </c>
      <c r="J495" s="91">
        <v>0</v>
      </c>
    </row>
    <row r="496" spans="1:10" x14ac:dyDescent="0.25">
      <c r="A496" s="93"/>
      <c r="B496" s="93"/>
      <c r="C496" s="93"/>
      <c r="D496" s="88" t="s">
        <v>221</v>
      </c>
      <c r="E496" s="89" t="s">
        <v>222</v>
      </c>
      <c r="F496" s="90" t="s">
        <v>504</v>
      </c>
      <c r="G496" s="91">
        <v>10000</v>
      </c>
      <c r="H496" s="91">
        <v>10000</v>
      </c>
      <c r="I496" s="91">
        <v>0</v>
      </c>
      <c r="J496" s="91">
        <v>0</v>
      </c>
    </row>
    <row r="497" spans="1:10" ht="15" customHeight="1" x14ac:dyDescent="0.25">
      <c r="A497" s="59"/>
      <c r="B497" s="59"/>
      <c r="C497" s="125" t="s">
        <v>513</v>
      </c>
      <c r="D497" s="125"/>
      <c r="E497" s="125"/>
      <c r="F497" s="125"/>
      <c r="G497" s="92">
        <v>10000</v>
      </c>
      <c r="H497" s="92">
        <v>10000</v>
      </c>
      <c r="I497" s="92">
        <v>0</v>
      </c>
      <c r="J497" s="92">
        <v>0</v>
      </c>
    </row>
    <row r="498" spans="1:10" x14ac:dyDescent="0.25">
      <c r="A498" s="93"/>
      <c r="B498" s="93"/>
      <c r="C498" s="93"/>
      <c r="D498" s="88" t="s">
        <v>223</v>
      </c>
      <c r="E498" s="89" t="s">
        <v>224</v>
      </c>
      <c r="F498" s="90" t="s">
        <v>521</v>
      </c>
      <c r="G498" s="91">
        <v>0</v>
      </c>
      <c r="H498" s="91">
        <v>0</v>
      </c>
      <c r="I498" s="91">
        <v>0</v>
      </c>
      <c r="J498" s="91">
        <v>0</v>
      </c>
    </row>
    <row r="499" spans="1:10" x14ac:dyDescent="0.25">
      <c r="A499" s="124" t="s">
        <v>334</v>
      </c>
      <c r="B499" s="124"/>
      <c r="C499" s="124"/>
      <c r="D499" s="88" t="s">
        <v>225</v>
      </c>
      <c r="E499" s="89" t="s">
        <v>226</v>
      </c>
      <c r="F499" s="90" t="s">
        <v>504</v>
      </c>
      <c r="G499" s="91">
        <v>26200</v>
      </c>
      <c r="H499" s="91">
        <v>26200</v>
      </c>
      <c r="I499" s="91">
        <v>7423.61</v>
      </c>
      <c r="J499" s="91">
        <v>0</v>
      </c>
    </row>
    <row r="500" spans="1:10" ht="15" customHeight="1" x14ac:dyDescent="0.25">
      <c r="A500" s="59"/>
      <c r="B500" s="59"/>
      <c r="C500" s="125" t="s">
        <v>513</v>
      </c>
      <c r="D500" s="125"/>
      <c r="E500" s="125"/>
      <c r="F500" s="125"/>
      <c r="G500" s="92">
        <v>26200</v>
      </c>
      <c r="H500" s="92">
        <v>26200</v>
      </c>
      <c r="I500" s="92">
        <v>7423.61</v>
      </c>
      <c r="J500" s="92">
        <v>28.334389312977102</v>
      </c>
    </row>
    <row r="501" spans="1:10" ht="15" customHeight="1" x14ac:dyDescent="0.25">
      <c r="A501" s="124" t="s">
        <v>334</v>
      </c>
      <c r="B501" s="124"/>
      <c r="C501" s="124"/>
      <c r="D501" s="88" t="s">
        <v>227</v>
      </c>
      <c r="E501" s="98" t="s">
        <v>228</v>
      </c>
      <c r="F501" s="90" t="s">
        <v>504</v>
      </c>
      <c r="G501" s="91">
        <v>0</v>
      </c>
      <c r="H501" s="91">
        <v>0</v>
      </c>
      <c r="I501" s="91">
        <v>1471.3</v>
      </c>
      <c r="J501" s="91">
        <v>0</v>
      </c>
    </row>
    <row r="502" spans="1:10" x14ac:dyDescent="0.25">
      <c r="A502" s="124" t="s">
        <v>334</v>
      </c>
      <c r="B502" s="124"/>
      <c r="C502" s="124"/>
      <c r="D502" s="88" t="s">
        <v>229</v>
      </c>
      <c r="E502" s="89" t="s">
        <v>230</v>
      </c>
      <c r="F502" s="90" t="s">
        <v>504</v>
      </c>
      <c r="G502" s="91">
        <v>0</v>
      </c>
      <c r="H502" s="91">
        <v>0</v>
      </c>
      <c r="I502" s="91">
        <v>5784.06</v>
      </c>
      <c r="J502" s="91">
        <v>0</v>
      </c>
    </row>
    <row r="503" spans="1:10" x14ac:dyDescent="0.25">
      <c r="A503" s="124" t="s">
        <v>334</v>
      </c>
      <c r="B503" s="124"/>
      <c r="C503" s="124"/>
      <c r="D503" s="88" t="s">
        <v>233</v>
      </c>
      <c r="E503" s="89" t="s">
        <v>234</v>
      </c>
      <c r="F503" s="90" t="s">
        <v>504</v>
      </c>
      <c r="G503" s="91">
        <v>0</v>
      </c>
      <c r="H503" s="91">
        <v>0</v>
      </c>
      <c r="I503" s="91">
        <v>168.25</v>
      </c>
      <c r="J503" s="91">
        <v>0</v>
      </c>
    </row>
    <row r="504" spans="1:10" ht="15" customHeight="1" x14ac:dyDescent="0.25">
      <c r="A504" s="124" t="s">
        <v>334</v>
      </c>
      <c r="B504" s="124"/>
      <c r="C504" s="124"/>
      <c r="D504" s="88" t="s">
        <v>235</v>
      </c>
      <c r="E504" s="89" t="s">
        <v>226</v>
      </c>
      <c r="F504" s="90" t="s">
        <v>504</v>
      </c>
      <c r="G504" s="91">
        <v>0</v>
      </c>
      <c r="H504" s="91">
        <v>0</v>
      </c>
      <c r="I504" s="91">
        <v>0</v>
      </c>
      <c r="J504" s="91">
        <v>0</v>
      </c>
    </row>
    <row r="505" spans="1:10" x14ac:dyDescent="0.25">
      <c r="A505" s="124" t="s">
        <v>522</v>
      </c>
      <c r="B505" s="124"/>
      <c r="C505" s="124"/>
      <c r="D505" s="88" t="s">
        <v>237</v>
      </c>
      <c r="E505" s="89" t="s">
        <v>238</v>
      </c>
      <c r="F505" s="90" t="s">
        <v>504</v>
      </c>
      <c r="G505" s="91">
        <v>7500</v>
      </c>
      <c r="H505" s="91">
        <v>7500</v>
      </c>
      <c r="I505" s="91">
        <v>2677.8</v>
      </c>
      <c r="J505" s="91">
        <v>0</v>
      </c>
    </row>
    <row r="506" spans="1:10" x14ac:dyDescent="0.25">
      <c r="A506" s="124" t="s">
        <v>522</v>
      </c>
      <c r="B506" s="124"/>
      <c r="C506" s="124"/>
      <c r="D506" s="88" t="s">
        <v>243</v>
      </c>
      <c r="E506" s="89" t="s">
        <v>244</v>
      </c>
      <c r="F506" s="90" t="s">
        <v>504</v>
      </c>
      <c r="G506" s="91">
        <v>7500</v>
      </c>
      <c r="H506" s="91">
        <v>7500</v>
      </c>
      <c r="I506" s="91">
        <v>2677.8</v>
      </c>
      <c r="J506" s="91">
        <v>0</v>
      </c>
    </row>
    <row r="507" spans="1:10" ht="15" customHeight="1" x14ac:dyDescent="0.25">
      <c r="A507" s="59"/>
      <c r="B507" s="59"/>
      <c r="C507" s="125" t="s">
        <v>513</v>
      </c>
      <c r="D507" s="125"/>
      <c r="E507" s="125"/>
      <c r="F507" s="125"/>
      <c r="G507" s="92">
        <v>7500</v>
      </c>
      <c r="H507" s="92">
        <v>7500</v>
      </c>
      <c r="I507" s="92">
        <v>2677.8</v>
      </c>
      <c r="J507" s="92">
        <v>35.704000000000001</v>
      </c>
    </row>
    <row r="508" spans="1:10" x14ac:dyDescent="0.25">
      <c r="A508" s="124" t="s">
        <v>522</v>
      </c>
      <c r="B508" s="124"/>
      <c r="C508" s="124"/>
      <c r="D508" s="88" t="s">
        <v>245</v>
      </c>
      <c r="E508" s="89" t="s">
        <v>246</v>
      </c>
      <c r="F508" s="90" t="s">
        <v>504</v>
      </c>
      <c r="G508" s="91">
        <v>0</v>
      </c>
      <c r="H508" s="91">
        <v>0</v>
      </c>
      <c r="I508" s="91">
        <v>2677.8</v>
      </c>
      <c r="J508" s="91">
        <v>0</v>
      </c>
    </row>
    <row r="509" spans="1:10" x14ac:dyDescent="0.25">
      <c r="A509" s="124" t="s">
        <v>522</v>
      </c>
      <c r="B509" s="124"/>
      <c r="C509" s="124"/>
      <c r="D509" s="88" t="s">
        <v>247</v>
      </c>
      <c r="E509" s="89" t="s">
        <v>248</v>
      </c>
      <c r="F509" s="90" t="s">
        <v>504</v>
      </c>
      <c r="G509" s="91">
        <v>0</v>
      </c>
      <c r="H509" s="91">
        <v>0</v>
      </c>
      <c r="I509" s="91">
        <v>0</v>
      </c>
      <c r="J509" s="91">
        <v>0</v>
      </c>
    </row>
    <row r="510" spans="1:10" x14ac:dyDescent="0.25">
      <c r="A510" s="93"/>
      <c r="B510" s="93"/>
      <c r="C510" s="93"/>
      <c r="D510" s="88" t="s">
        <v>293</v>
      </c>
      <c r="E510" s="89" t="s">
        <v>294</v>
      </c>
      <c r="F510" s="90" t="s">
        <v>504</v>
      </c>
      <c r="G510" s="91">
        <v>35000</v>
      </c>
      <c r="H510" s="91">
        <v>35000</v>
      </c>
      <c r="I510" s="91">
        <v>3375</v>
      </c>
      <c r="J510" s="91">
        <v>9.6428571428571423</v>
      </c>
    </row>
    <row r="511" spans="1:10" ht="15" customHeight="1" x14ac:dyDescent="0.25">
      <c r="A511" s="93"/>
      <c r="B511" s="93"/>
      <c r="C511" s="93"/>
      <c r="D511" s="88" t="s">
        <v>304</v>
      </c>
      <c r="E511" s="89" t="s">
        <v>305</v>
      </c>
      <c r="F511" s="90" t="s">
        <v>504</v>
      </c>
      <c r="G511" s="91">
        <v>35000</v>
      </c>
      <c r="H511" s="91">
        <v>35000</v>
      </c>
      <c r="I511" s="91">
        <v>3375</v>
      </c>
      <c r="J511" s="91">
        <v>0</v>
      </c>
    </row>
    <row r="512" spans="1:10" x14ac:dyDescent="0.25">
      <c r="A512" s="93"/>
      <c r="B512" s="93"/>
      <c r="C512" s="93"/>
      <c r="D512" s="88" t="s">
        <v>312</v>
      </c>
      <c r="E512" s="89" t="s">
        <v>313</v>
      </c>
      <c r="F512" s="90" t="s">
        <v>504</v>
      </c>
      <c r="G512" s="91">
        <v>25000</v>
      </c>
      <c r="H512" s="91">
        <v>25000</v>
      </c>
      <c r="I512" s="91">
        <v>3375</v>
      </c>
      <c r="J512" s="91">
        <v>0</v>
      </c>
    </row>
    <row r="513" spans="1:10" ht="15" customHeight="1" x14ac:dyDescent="0.25">
      <c r="A513" s="59"/>
      <c r="B513" s="59"/>
      <c r="C513" s="125" t="s">
        <v>513</v>
      </c>
      <c r="D513" s="125"/>
      <c r="E513" s="125"/>
      <c r="F513" s="125"/>
      <c r="G513" s="92">
        <v>25000</v>
      </c>
      <c r="H513" s="92">
        <v>25000</v>
      </c>
      <c r="I513" s="92">
        <v>3375</v>
      </c>
      <c r="J513" s="92">
        <v>13.5</v>
      </c>
    </row>
    <row r="514" spans="1:10" x14ac:dyDescent="0.25">
      <c r="A514" s="93"/>
      <c r="B514" s="93"/>
      <c r="C514" s="93"/>
      <c r="D514" s="88" t="s">
        <v>318</v>
      </c>
      <c r="E514" s="89" t="s">
        <v>319</v>
      </c>
      <c r="F514" s="90" t="s">
        <v>521</v>
      </c>
      <c r="G514" s="91">
        <v>0</v>
      </c>
      <c r="H514" s="91">
        <v>0</v>
      </c>
      <c r="I514" s="91">
        <v>3375</v>
      </c>
      <c r="J514" s="91">
        <v>0</v>
      </c>
    </row>
    <row r="515" spans="1:10" x14ac:dyDescent="0.25">
      <c r="A515" s="93"/>
      <c r="B515" s="93"/>
      <c r="C515" s="93"/>
      <c r="D515" s="88" t="s">
        <v>320</v>
      </c>
      <c r="E515" s="89" t="s">
        <v>321</v>
      </c>
      <c r="F515" s="90" t="s">
        <v>504</v>
      </c>
      <c r="G515" s="91">
        <v>10000</v>
      </c>
      <c r="H515" s="91">
        <v>10000</v>
      </c>
      <c r="I515" s="91">
        <v>0</v>
      </c>
      <c r="J515" s="91">
        <v>0</v>
      </c>
    </row>
    <row r="516" spans="1:10" ht="15" customHeight="1" x14ac:dyDescent="0.25">
      <c r="A516" s="59"/>
      <c r="B516" s="59"/>
      <c r="C516" s="125" t="s">
        <v>513</v>
      </c>
      <c r="D516" s="125"/>
      <c r="E516" s="125"/>
      <c r="F516" s="125"/>
      <c r="G516" s="92">
        <v>10000</v>
      </c>
      <c r="H516" s="92">
        <v>10000</v>
      </c>
      <c r="I516" s="92">
        <v>0</v>
      </c>
      <c r="J516" s="92">
        <v>0</v>
      </c>
    </row>
    <row r="517" spans="1:10" ht="15" customHeight="1" x14ac:dyDescent="0.25">
      <c r="A517" s="85"/>
      <c r="B517" s="126" t="s">
        <v>523</v>
      </c>
      <c r="C517" s="126"/>
      <c r="D517" s="126"/>
      <c r="E517" s="126"/>
      <c r="F517" s="126"/>
      <c r="G517" s="86">
        <v>717000</v>
      </c>
      <c r="H517" s="86">
        <v>717000</v>
      </c>
      <c r="I517" s="86">
        <v>235399.62</v>
      </c>
      <c r="J517" s="86">
        <v>32.831188284518831</v>
      </c>
    </row>
    <row r="518" spans="1:10" ht="15" customHeight="1" x14ac:dyDescent="0.25">
      <c r="A518" s="127" t="s">
        <v>524</v>
      </c>
      <c r="B518" s="127"/>
      <c r="C518" s="127"/>
      <c r="D518" s="127"/>
      <c r="E518" s="127"/>
      <c r="F518" s="127"/>
      <c r="G518" s="87">
        <v>80000</v>
      </c>
      <c r="H518" s="87">
        <v>80000</v>
      </c>
      <c r="I518" s="87">
        <v>23600</v>
      </c>
      <c r="J518" s="87">
        <v>29.5</v>
      </c>
    </row>
    <row r="519" spans="1:10" x14ac:dyDescent="0.25">
      <c r="A519" s="124" t="s">
        <v>525</v>
      </c>
      <c r="B519" s="124"/>
      <c r="C519" s="124"/>
      <c r="D519" s="88" t="s">
        <v>156</v>
      </c>
      <c r="E519" s="89" t="s">
        <v>157</v>
      </c>
      <c r="F519" s="90" t="s">
        <v>504</v>
      </c>
      <c r="G519" s="91">
        <v>80000</v>
      </c>
      <c r="H519" s="91">
        <v>80000</v>
      </c>
      <c r="I519" s="91">
        <v>23600</v>
      </c>
      <c r="J519" s="91">
        <v>29.5</v>
      </c>
    </row>
    <row r="520" spans="1:10" ht="15" customHeight="1" x14ac:dyDescent="0.25">
      <c r="A520" s="124" t="s">
        <v>525</v>
      </c>
      <c r="B520" s="124"/>
      <c r="C520" s="124"/>
      <c r="D520" s="88" t="s">
        <v>270</v>
      </c>
      <c r="E520" s="98" t="s">
        <v>271</v>
      </c>
      <c r="F520" s="90" t="s">
        <v>504</v>
      </c>
      <c r="G520" s="91">
        <v>80000</v>
      </c>
      <c r="H520" s="91">
        <v>80000</v>
      </c>
      <c r="I520" s="91">
        <v>23600</v>
      </c>
      <c r="J520" s="91">
        <v>0</v>
      </c>
    </row>
    <row r="521" spans="1:10" ht="15" customHeight="1" x14ac:dyDescent="0.25">
      <c r="A521" s="124" t="s">
        <v>525</v>
      </c>
      <c r="B521" s="124"/>
      <c r="C521" s="124"/>
      <c r="D521" s="88" t="s">
        <v>272</v>
      </c>
      <c r="E521" s="89" t="s">
        <v>273</v>
      </c>
      <c r="F521" s="90" t="s">
        <v>504</v>
      </c>
      <c r="G521" s="91">
        <v>80000</v>
      </c>
      <c r="H521" s="91">
        <v>80000</v>
      </c>
      <c r="I521" s="91">
        <v>23600</v>
      </c>
      <c r="J521" s="91">
        <v>0</v>
      </c>
    </row>
    <row r="522" spans="1:10" ht="15" customHeight="1" x14ac:dyDescent="0.25">
      <c r="A522" s="59"/>
      <c r="B522" s="59"/>
      <c r="C522" s="125" t="s">
        <v>382</v>
      </c>
      <c r="D522" s="125"/>
      <c r="E522" s="125"/>
      <c r="F522" s="125"/>
      <c r="G522" s="92">
        <v>60000</v>
      </c>
      <c r="H522" s="92">
        <v>60000</v>
      </c>
      <c r="I522" s="92">
        <v>17700</v>
      </c>
      <c r="J522" s="92">
        <v>29.5</v>
      </c>
    </row>
    <row r="523" spans="1:10" ht="15" customHeight="1" x14ac:dyDescent="0.25">
      <c r="A523" s="59"/>
      <c r="B523" s="59"/>
      <c r="C523" s="125" t="s">
        <v>395</v>
      </c>
      <c r="D523" s="125"/>
      <c r="E523" s="125"/>
      <c r="F523" s="125"/>
      <c r="G523" s="92">
        <v>20000</v>
      </c>
      <c r="H523" s="92">
        <v>20000</v>
      </c>
      <c r="I523" s="92">
        <v>5900</v>
      </c>
      <c r="J523" s="92">
        <v>29.5</v>
      </c>
    </row>
    <row r="524" spans="1:10" x14ac:dyDescent="0.25">
      <c r="A524" s="124" t="s">
        <v>525</v>
      </c>
      <c r="B524" s="124"/>
      <c r="C524" s="124"/>
      <c r="D524" s="88" t="s">
        <v>276</v>
      </c>
      <c r="E524" s="89" t="s">
        <v>277</v>
      </c>
      <c r="F524" s="90" t="s">
        <v>504</v>
      </c>
      <c r="G524" s="91">
        <v>0</v>
      </c>
      <c r="H524" s="91">
        <v>0</v>
      </c>
      <c r="I524" s="91">
        <v>23600</v>
      </c>
      <c r="J524" s="91">
        <v>0</v>
      </c>
    </row>
    <row r="525" spans="1:10" ht="15" customHeight="1" x14ac:dyDescent="0.25">
      <c r="A525" s="127" t="s">
        <v>526</v>
      </c>
      <c r="B525" s="127"/>
      <c r="C525" s="127"/>
      <c r="D525" s="127"/>
      <c r="E525" s="127"/>
      <c r="F525" s="127"/>
      <c r="G525" s="87">
        <v>20000</v>
      </c>
      <c r="H525" s="87">
        <v>20000</v>
      </c>
      <c r="I525" s="87">
        <v>5000</v>
      </c>
      <c r="J525" s="87">
        <v>25</v>
      </c>
    </row>
    <row r="526" spans="1:10" ht="15" customHeight="1" x14ac:dyDescent="0.25">
      <c r="A526" s="124" t="s">
        <v>527</v>
      </c>
      <c r="B526" s="124"/>
      <c r="C526" s="124"/>
      <c r="D526" s="88" t="s">
        <v>156</v>
      </c>
      <c r="E526" s="89" t="s">
        <v>157</v>
      </c>
      <c r="F526" s="90" t="s">
        <v>504</v>
      </c>
      <c r="G526" s="91">
        <v>20000</v>
      </c>
      <c r="H526" s="91">
        <v>20000</v>
      </c>
      <c r="I526" s="91">
        <v>5000</v>
      </c>
      <c r="J526" s="91">
        <v>25</v>
      </c>
    </row>
    <row r="527" spans="1:10" ht="15" customHeight="1" x14ac:dyDescent="0.25">
      <c r="A527" s="124" t="s">
        <v>527</v>
      </c>
      <c r="B527" s="124"/>
      <c r="C527" s="124"/>
      <c r="D527" s="88" t="s">
        <v>279</v>
      </c>
      <c r="E527" s="89" t="s">
        <v>280</v>
      </c>
      <c r="F527" s="90" t="s">
        <v>504</v>
      </c>
      <c r="G527" s="91">
        <v>20000</v>
      </c>
      <c r="H527" s="91">
        <v>20000</v>
      </c>
      <c r="I527" s="91">
        <v>5000</v>
      </c>
      <c r="J527" s="91">
        <v>0</v>
      </c>
    </row>
    <row r="528" spans="1:10" x14ac:dyDescent="0.25">
      <c r="A528" s="124" t="s">
        <v>527</v>
      </c>
      <c r="B528" s="124"/>
      <c r="C528" s="124"/>
      <c r="D528" s="88" t="s">
        <v>281</v>
      </c>
      <c r="E528" s="89" t="s">
        <v>115</v>
      </c>
      <c r="F528" s="90" t="s">
        <v>504</v>
      </c>
      <c r="G528" s="91">
        <v>20000</v>
      </c>
      <c r="H528" s="91">
        <v>20000</v>
      </c>
      <c r="I528" s="91">
        <v>5000</v>
      </c>
      <c r="J528" s="91">
        <v>0</v>
      </c>
    </row>
    <row r="529" spans="1:10" ht="15" customHeight="1" x14ac:dyDescent="0.25">
      <c r="A529" s="59"/>
      <c r="B529" s="59"/>
      <c r="C529" s="125" t="s">
        <v>382</v>
      </c>
      <c r="D529" s="125"/>
      <c r="E529" s="125"/>
      <c r="F529" s="125"/>
      <c r="G529" s="92">
        <v>20000</v>
      </c>
      <c r="H529" s="92">
        <v>20000</v>
      </c>
      <c r="I529" s="92">
        <v>5000</v>
      </c>
      <c r="J529" s="92">
        <v>25</v>
      </c>
    </row>
    <row r="530" spans="1:10" x14ac:dyDescent="0.25">
      <c r="A530" s="124" t="s">
        <v>527</v>
      </c>
      <c r="B530" s="124"/>
      <c r="C530" s="124"/>
      <c r="D530" s="88" t="s">
        <v>282</v>
      </c>
      <c r="E530" s="89" t="s">
        <v>283</v>
      </c>
      <c r="F530" s="90" t="s">
        <v>504</v>
      </c>
      <c r="G530" s="91">
        <v>0</v>
      </c>
      <c r="H530" s="91">
        <v>0</v>
      </c>
      <c r="I530" s="91">
        <v>5000</v>
      </c>
      <c r="J530" s="91">
        <v>0</v>
      </c>
    </row>
    <row r="531" spans="1:10" ht="15" customHeight="1" x14ac:dyDescent="0.25">
      <c r="A531" s="127" t="s">
        <v>528</v>
      </c>
      <c r="B531" s="127"/>
      <c r="C531" s="127"/>
      <c r="D531" s="127"/>
      <c r="E531" s="127"/>
      <c r="F531" s="127"/>
      <c r="G531" s="87">
        <v>15000</v>
      </c>
      <c r="H531" s="87">
        <v>15000</v>
      </c>
      <c r="I531" s="87">
        <v>0</v>
      </c>
      <c r="J531" s="87">
        <v>0</v>
      </c>
    </row>
    <row r="532" spans="1:10" x14ac:dyDescent="0.25">
      <c r="A532" s="124" t="s">
        <v>529</v>
      </c>
      <c r="B532" s="124"/>
      <c r="C532" s="124"/>
      <c r="D532" s="88" t="s">
        <v>156</v>
      </c>
      <c r="E532" s="89" t="s">
        <v>157</v>
      </c>
      <c r="F532" s="90" t="s">
        <v>530</v>
      </c>
      <c r="G532" s="91">
        <v>15000</v>
      </c>
      <c r="H532" s="91">
        <v>15000</v>
      </c>
      <c r="I532" s="91">
        <v>0</v>
      </c>
      <c r="J532" s="91">
        <v>0</v>
      </c>
    </row>
    <row r="533" spans="1:10" ht="15" customHeight="1" x14ac:dyDescent="0.25">
      <c r="A533" s="124" t="s">
        <v>529</v>
      </c>
      <c r="B533" s="124"/>
      <c r="C533" s="124"/>
      <c r="D533" s="88" t="s">
        <v>279</v>
      </c>
      <c r="E533" s="89" t="s">
        <v>280</v>
      </c>
      <c r="F533" s="90" t="s">
        <v>530</v>
      </c>
      <c r="G533" s="91">
        <v>15000</v>
      </c>
      <c r="H533" s="91">
        <v>15000</v>
      </c>
      <c r="I533" s="91">
        <v>0</v>
      </c>
      <c r="J533" s="91">
        <v>0</v>
      </c>
    </row>
    <row r="534" spans="1:10" x14ac:dyDescent="0.25">
      <c r="A534" s="93"/>
      <c r="B534" s="93"/>
      <c r="C534" s="93"/>
      <c r="D534" s="88" t="s">
        <v>290</v>
      </c>
      <c r="E534" s="89" t="s">
        <v>291</v>
      </c>
      <c r="F534" s="90" t="s">
        <v>530</v>
      </c>
      <c r="G534" s="91">
        <v>15000</v>
      </c>
      <c r="H534" s="91">
        <v>15000</v>
      </c>
      <c r="I534" s="91">
        <v>0</v>
      </c>
      <c r="J534" s="91">
        <v>0</v>
      </c>
    </row>
    <row r="535" spans="1:10" ht="15" customHeight="1" x14ac:dyDescent="0.25">
      <c r="A535" s="59"/>
      <c r="B535" s="59"/>
      <c r="C535" s="125" t="s">
        <v>382</v>
      </c>
      <c r="D535" s="125"/>
      <c r="E535" s="125"/>
      <c r="F535" s="125"/>
      <c r="G535" s="92">
        <v>15000</v>
      </c>
      <c r="H535" s="92">
        <v>15000</v>
      </c>
      <c r="I535" s="92">
        <v>0</v>
      </c>
      <c r="J535" s="92">
        <v>0</v>
      </c>
    </row>
    <row r="536" spans="1:10" ht="15" customHeight="1" x14ac:dyDescent="0.25">
      <c r="A536" s="127" t="s">
        <v>531</v>
      </c>
      <c r="B536" s="127"/>
      <c r="C536" s="127"/>
      <c r="D536" s="127"/>
      <c r="E536" s="127"/>
      <c r="F536" s="127"/>
      <c r="G536" s="87">
        <v>265000</v>
      </c>
      <c r="H536" s="87">
        <v>265000</v>
      </c>
      <c r="I536" s="87">
        <v>138600</v>
      </c>
      <c r="J536" s="87">
        <v>52.301886792452834</v>
      </c>
    </row>
    <row r="537" spans="1:10" x14ac:dyDescent="0.25">
      <c r="A537" s="124" t="s">
        <v>532</v>
      </c>
      <c r="B537" s="124"/>
      <c r="C537" s="124"/>
      <c r="D537" s="88" t="s">
        <v>156</v>
      </c>
      <c r="E537" s="89" t="s">
        <v>157</v>
      </c>
      <c r="F537" s="90" t="s">
        <v>504</v>
      </c>
      <c r="G537" s="91">
        <v>265000</v>
      </c>
      <c r="H537" s="91">
        <v>265000</v>
      </c>
      <c r="I537" s="91">
        <v>138600</v>
      </c>
      <c r="J537" s="91">
        <v>52.301886792452834</v>
      </c>
    </row>
    <row r="538" spans="1:10" ht="25.5" x14ac:dyDescent="0.25">
      <c r="A538" s="124" t="s">
        <v>532</v>
      </c>
      <c r="B538" s="124"/>
      <c r="C538" s="124"/>
      <c r="D538" s="88" t="s">
        <v>270</v>
      </c>
      <c r="E538" s="98" t="s">
        <v>271</v>
      </c>
      <c r="F538" s="90" t="s">
        <v>504</v>
      </c>
      <c r="G538" s="91">
        <v>265000</v>
      </c>
      <c r="H538" s="91">
        <v>265000</v>
      </c>
      <c r="I538" s="91">
        <v>138600</v>
      </c>
      <c r="J538" s="91">
        <v>0</v>
      </c>
    </row>
    <row r="539" spans="1:10" ht="15" customHeight="1" x14ac:dyDescent="0.25">
      <c r="A539" s="124" t="s">
        <v>532</v>
      </c>
      <c r="B539" s="124"/>
      <c r="C539" s="124"/>
      <c r="D539" s="88" t="s">
        <v>272</v>
      </c>
      <c r="E539" s="89" t="s">
        <v>273</v>
      </c>
      <c r="F539" s="90" t="s">
        <v>504</v>
      </c>
      <c r="G539" s="91">
        <v>265000</v>
      </c>
      <c r="H539" s="91">
        <v>265000</v>
      </c>
      <c r="I539" s="91">
        <v>138600</v>
      </c>
      <c r="J539" s="91">
        <v>0</v>
      </c>
    </row>
    <row r="540" spans="1:10" ht="15" customHeight="1" x14ac:dyDescent="0.25">
      <c r="A540" s="59"/>
      <c r="B540" s="59"/>
      <c r="C540" s="125" t="s">
        <v>382</v>
      </c>
      <c r="D540" s="125"/>
      <c r="E540" s="125"/>
      <c r="F540" s="125"/>
      <c r="G540" s="92">
        <v>65000</v>
      </c>
      <c r="H540" s="92">
        <v>65000</v>
      </c>
      <c r="I540" s="92">
        <v>33996.230000000003</v>
      </c>
      <c r="J540" s="92">
        <v>52.301892307692306</v>
      </c>
    </row>
    <row r="541" spans="1:10" ht="15" customHeight="1" x14ac:dyDescent="0.25">
      <c r="A541" s="59"/>
      <c r="B541" s="59"/>
      <c r="C541" s="125" t="s">
        <v>395</v>
      </c>
      <c r="D541" s="125"/>
      <c r="E541" s="125"/>
      <c r="F541" s="125"/>
      <c r="G541" s="92">
        <v>200000</v>
      </c>
      <c r="H541" s="92">
        <v>200000</v>
      </c>
      <c r="I541" s="92">
        <v>104603.77</v>
      </c>
      <c r="J541" s="92">
        <v>52.301884999999999</v>
      </c>
    </row>
    <row r="542" spans="1:10" x14ac:dyDescent="0.25">
      <c r="A542" s="124" t="s">
        <v>532</v>
      </c>
      <c r="B542" s="124"/>
      <c r="C542" s="124"/>
      <c r="D542" s="88" t="s">
        <v>274</v>
      </c>
      <c r="E542" s="89" t="s">
        <v>275</v>
      </c>
      <c r="F542" s="90" t="s">
        <v>504</v>
      </c>
      <c r="G542" s="91">
        <v>0</v>
      </c>
      <c r="H542" s="91">
        <v>0</v>
      </c>
      <c r="I542" s="91">
        <v>138600</v>
      </c>
      <c r="J542" s="91">
        <v>0</v>
      </c>
    </row>
    <row r="543" spans="1:10" ht="15" customHeight="1" x14ac:dyDescent="0.25">
      <c r="A543" s="127" t="s">
        <v>533</v>
      </c>
      <c r="B543" s="127"/>
      <c r="C543" s="127"/>
      <c r="D543" s="127"/>
      <c r="E543" s="127"/>
      <c r="F543" s="127"/>
      <c r="G543" s="87">
        <v>187000</v>
      </c>
      <c r="H543" s="87">
        <v>187000</v>
      </c>
      <c r="I543" s="87">
        <v>0</v>
      </c>
      <c r="J543" s="87">
        <v>0</v>
      </c>
    </row>
    <row r="544" spans="1:10" ht="15" customHeight="1" x14ac:dyDescent="0.25">
      <c r="A544" s="93"/>
      <c r="B544" s="93"/>
      <c r="C544" s="93"/>
      <c r="D544" s="88" t="s">
        <v>156</v>
      </c>
      <c r="E544" s="89" t="s">
        <v>157</v>
      </c>
      <c r="F544" s="90" t="s">
        <v>504</v>
      </c>
      <c r="G544" s="91">
        <v>187000</v>
      </c>
      <c r="H544" s="91">
        <v>187000</v>
      </c>
      <c r="I544" s="91">
        <v>0</v>
      </c>
      <c r="J544" s="91">
        <v>0</v>
      </c>
    </row>
    <row r="545" spans="1:10" ht="15" customHeight="1" x14ac:dyDescent="0.25">
      <c r="A545" s="93"/>
      <c r="B545" s="93"/>
      <c r="C545" s="93"/>
      <c r="D545" s="88" t="s">
        <v>263</v>
      </c>
      <c r="E545" s="89" t="s">
        <v>264</v>
      </c>
      <c r="F545" s="90" t="s">
        <v>504</v>
      </c>
      <c r="G545" s="91">
        <v>187000</v>
      </c>
      <c r="H545" s="91">
        <v>187000</v>
      </c>
      <c r="I545" s="91">
        <v>0</v>
      </c>
      <c r="J545" s="91">
        <v>0</v>
      </c>
    </row>
    <row r="546" spans="1:10" x14ac:dyDescent="0.25">
      <c r="A546" s="93"/>
      <c r="B546" s="93"/>
      <c r="C546" s="93"/>
      <c r="D546" s="88" t="s">
        <v>265</v>
      </c>
      <c r="E546" s="89" t="s">
        <v>266</v>
      </c>
      <c r="F546" s="90" t="s">
        <v>504</v>
      </c>
      <c r="G546" s="91">
        <v>187000</v>
      </c>
      <c r="H546" s="91">
        <v>187000</v>
      </c>
      <c r="I546" s="91">
        <v>0</v>
      </c>
      <c r="J546" s="91">
        <v>0</v>
      </c>
    </row>
    <row r="547" spans="1:10" ht="15" customHeight="1" x14ac:dyDescent="0.25">
      <c r="A547" s="59"/>
      <c r="B547" s="59"/>
      <c r="C547" s="125" t="s">
        <v>382</v>
      </c>
      <c r="D547" s="125"/>
      <c r="E547" s="125"/>
      <c r="F547" s="125"/>
      <c r="G547" s="92">
        <v>80000</v>
      </c>
      <c r="H547" s="92">
        <v>80000</v>
      </c>
      <c r="I547" s="92">
        <v>0</v>
      </c>
      <c r="J547" s="92">
        <v>0</v>
      </c>
    </row>
    <row r="548" spans="1:10" ht="15" customHeight="1" x14ac:dyDescent="0.25">
      <c r="A548" s="59"/>
      <c r="B548" s="59"/>
      <c r="C548" s="125" t="s">
        <v>395</v>
      </c>
      <c r="D548" s="125"/>
      <c r="E548" s="125"/>
      <c r="F548" s="125"/>
      <c r="G548" s="92">
        <v>77000</v>
      </c>
      <c r="H548" s="92">
        <v>77000</v>
      </c>
      <c r="I548" s="92">
        <v>0</v>
      </c>
      <c r="J548" s="92">
        <v>0</v>
      </c>
    </row>
    <row r="549" spans="1:10" ht="15" customHeight="1" x14ac:dyDescent="0.25">
      <c r="A549" s="59"/>
      <c r="B549" s="59"/>
      <c r="C549" s="125" t="s">
        <v>397</v>
      </c>
      <c r="D549" s="125"/>
      <c r="E549" s="125"/>
      <c r="F549" s="125"/>
      <c r="G549" s="92">
        <v>30000</v>
      </c>
      <c r="H549" s="92">
        <v>30000</v>
      </c>
      <c r="I549" s="92">
        <v>0</v>
      </c>
      <c r="J549" s="92">
        <v>0</v>
      </c>
    </row>
    <row r="550" spans="1:10" ht="15" customHeight="1" x14ac:dyDescent="0.25">
      <c r="A550" s="127" t="s">
        <v>534</v>
      </c>
      <c r="B550" s="127"/>
      <c r="C550" s="127"/>
      <c r="D550" s="127"/>
      <c r="E550" s="127"/>
      <c r="F550" s="127"/>
      <c r="G550" s="87">
        <v>150000</v>
      </c>
      <c r="H550" s="87">
        <v>150000</v>
      </c>
      <c r="I550" s="87">
        <v>68199.62</v>
      </c>
      <c r="J550" s="87">
        <v>45.466413333333342</v>
      </c>
    </row>
    <row r="551" spans="1:10" ht="15" customHeight="1" x14ac:dyDescent="0.25">
      <c r="A551" s="93"/>
      <c r="B551" s="93"/>
      <c r="C551" s="93"/>
      <c r="D551" s="88" t="s">
        <v>156</v>
      </c>
      <c r="E551" s="89" t="s">
        <v>157</v>
      </c>
      <c r="F551" s="93"/>
      <c r="G551" s="91">
        <v>150000</v>
      </c>
      <c r="H551" s="91">
        <v>150000</v>
      </c>
      <c r="I551" s="91">
        <v>68199.62</v>
      </c>
      <c r="J551" s="91">
        <v>45.466413333333342</v>
      </c>
    </row>
    <row r="552" spans="1:10" ht="15" customHeight="1" x14ac:dyDescent="0.25">
      <c r="A552" s="93"/>
      <c r="B552" s="93"/>
      <c r="C552" s="93"/>
      <c r="D552" s="88" t="s">
        <v>263</v>
      </c>
      <c r="E552" s="89" t="s">
        <v>264</v>
      </c>
      <c r="F552" s="93"/>
      <c r="G552" s="91">
        <v>150000</v>
      </c>
      <c r="H552" s="91">
        <v>150000</v>
      </c>
      <c r="I552" s="91">
        <v>68199.62</v>
      </c>
      <c r="J552" s="91">
        <v>0</v>
      </c>
    </row>
    <row r="553" spans="1:10" ht="15" customHeight="1" x14ac:dyDescent="0.25">
      <c r="A553" s="93"/>
      <c r="B553" s="93"/>
      <c r="C553" s="93"/>
      <c r="D553" s="88" t="s">
        <v>265</v>
      </c>
      <c r="E553" s="89" t="s">
        <v>266</v>
      </c>
      <c r="F553" s="93"/>
      <c r="G553" s="91">
        <v>150000</v>
      </c>
      <c r="H553" s="91">
        <v>150000</v>
      </c>
      <c r="I553" s="91">
        <v>68199.62</v>
      </c>
      <c r="J553" s="91">
        <v>0</v>
      </c>
    </row>
    <row r="554" spans="1:10" ht="15" customHeight="1" x14ac:dyDescent="0.25">
      <c r="A554" s="59"/>
      <c r="B554" s="59"/>
      <c r="C554" s="125" t="s">
        <v>382</v>
      </c>
      <c r="D554" s="125"/>
      <c r="E554" s="125"/>
      <c r="F554" s="125"/>
      <c r="G554" s="92">
        <v>0</v>
      </c>
      <c r="H554" s="92">
        <v>0</v>
      </c>
      <c r="I554" s="92">
        <v>0</v>
      </c>
      <c r="J554" s="92">
        <v>0</v>
      </c>
    </row>
    <row r="555" spans="1:10" ht="15" customHeight="1" x14ac:dyDescent="0.25">
      <c r="A555" s="59"/>
      <c r="B555" s="59"/>
      <c r="C555" s="125" t="s">
        <v>395</v>
      </c>
      <c r="D555" s="125"/>
      <c r="E555" s="125"/>
      <c r="F555" s="125"/>
      <c r="G555" s="92">
        <v>150000</v>
      </c>
      <c r="H555" s="92">
        <v>150000</v>
      </c>
      <c r="I555" s="92">
        <v>68199.62</v>
      </c>
      <c r="J555" s="92">
        <v>45.466413333333342</v>
      </c>
    </row>
    <row r="556" spans="1:10" x14ac:dyDescent="0.25">
      <c r="A556" s="93"/>
      <c r="B556" s="93"/>
      <c r="C556" s="93"/>
      <c r="D556" s="88" t="s">
        <v>267</v>
      </c>
      <c r="E556" s="89" t="s">
        <v>268</v>
      </c>
      <c r="F556" s="93"/>
      <c r="G556" s="91">
        <v>0</v>
      </c>
      <c r="H556" s="91">
        <v>0</v>
      </c>
      <c r="I556" s="91">
        <v>68199.62</v>
      </c>
      <c r="J556" s="91">
        <v>0</v>
      </c>
    </row>
    <row r="557" spans="1:10" ht="15" customHeight="1" x14ac:dyDescent="0.25">
      <c r="A557" s="85"/>
      <c r="B557" s="126" t="s">
        <v>535</v>
      </c>
      <c r="C557" s="126"/>
      <c r="D557" s="126"/>
      <c r="E557" s="126"/>
      <c r="F557" s="126"/>
      <c r="G557" s="86">
        <v>699200</v>
      </c>
      <c r="H557" s="86">
        <v>699200</v>
      </c>
      <c r="I557" s="86">
        <v>150114.48000000001</v>
      </c>
      <c r="J557" s="86">
        <v>21.46946224256293</v>
      </c>
    </row>
    <row r="558" spans="1:10" ht="15" customHeight="1" x14ac:dyDescent="0.25">
      <c r="A558" s="127" t="s">
        <v>536</v>
      </c>
      <c r="B558" s="127"/>
      <c r="C558" s="127"/>
      <c r="D558" s="127"/>
      <c r="E558" s="127"/>
      <c r="F558" s="127"/>
      <c r="G558" s="87">
        <v>130000</v>
      </c>
      <c r="H558" s="87">
        <v>130000</v>
      </c>
      <c r="I558" s="87">
        <v>70500</v>
      </c>
      <c r="J558" s="87">
        <v>54.230769230769241</v>
      </c>
    </row>
    <row r="559" spans="1:10" ht="15" customHeight="1" x14ac:dyDescent="0.25">
      <c r="A559" s="124" t="s">
        <v>34</v>
      </c>
      <c r="B559" s="124"/>
      <c r="C559" s="124"/>
      <c r="D559" s="88" t="s">
        <v>156</v>
      </c>
      <c r="E559" s="89" t="s">
        <v>157</v>
      </c>
      <c r="F559" s="90" t="s">
        <v>504</v>
      </c>
      <c r="G559" s="91">
        <v>130000</v>
      </c>
      <c r="H559" s="91">
        <v>130000</v>
      </c>
      <c r="I559" s="91">
        <v>70500</v>
      </c>
      <c r="J559" s="91">
        <v>54.230769230769241</v>
      </c>
    </row>
    <row r="560" spans="1:10" ht="25.5" x14ac:dyDescent="0.25">
      <c r="A560" s="124" t="s">
        <v>34</v>
      </c>
      <c r="B560" s="124"/>
      <c r="C560" s="124"/>
      <c r="D560" s="88" t="s">
        <v>270</v>
      </c>
      <c r="E560" s="98" t="s">
        <v>271</v>
      </c>
      <c r="F560" s="90" t="s">
        <v>504</v>
      </c>
      <c r="G560" s="91">
        <v>130000</v>
      </c>
      <c r="H560" s="91">
        <v>130000</v>
      </c>
      <c r="I560" s="91">
        <v>70500</v>
      </c>
      <c r="J560" s="91">
        <v>0</v>
      </c>
    </row>
    <row r="561" spans="1:10" ht="15" customHeight="1" x14ac:dyDescent="0.25">
      <c r="A561" s="124" t="s">
        <v>34</v>
      </c>
      <c r="B561" s="124"/>
      <c r="C561" s="124"/>
      <c r="D561" s="88" t="s">
        <v>272</v>
      </c>
      <c r="E561" s="89" t="s">
        <v>273</v>
      </c>
      <c r="F561" s="90" t="s">
        <v>504</v>
      </c>
      <c r="G561" s="91">
        <v>130000</v>
      </c>
      <c r="H561" s="91">
        <v>130000</v>
      </c>
      <c r="I561" s="91">
        <v>70500</v>
      </c>
      <c r="J561" s="91">
        <v>0</v>
      </c>
    </row>
    <row r="562" spans="1:10" ht="15" customHeight="1" x14ac:dyDescent="0.25">
      <c r="A562" s="59"/>
      <c r="B562" s="59"/>
      <c r="C562" s="125" t="s">
        <v>382</v>
      </c>
      <c r="D562" s="125"/>
      <c r="E562" s="125"/>
      <c r="F562" s="125"/>
      <c r="G562" s="92">
        <v>90000</v>
      </c>
      <c r="H562" s="92">
        <v>90000</v>
      </c>
      <c r="I562" s="92">
        <v>48807.69</v>
      </c>
      <c r="J562" s="92">
        <v>54.230766666666661</v>
      </c>
    </row>
    <row r="563" spans="1:10" ht="15" customHeight="1" x14ac:dyDescent="0.25">
      <c r="A563" s="59"/>
      <c r="B563" s="59"/>
      <c r="C563" s="125" t="s">
        <v>395</v>
      </c>
      <c r="D563" s="125"/>
      <c r="E563" s="125"/>
      <c r="F563" s="125"/>
      <c r="G563" s="92">
        <v>40000</v>
      </c>
      <c r="H563" s="92">
        <v>40000</v>
      </c>
      <c r="I563" s="92">
        <v>21692.31</v>
      </c>
      <c r="J563" s="92">
        <v>54.230775000000001</v>
      </c>
    </row>
    <row r="564" spans="1:10" x14ac:dyDescent="0.25">
      <c r="A564" s="124" t="s">
        <v>34</v>
      </c>
      <c r="B564" s="124"/>
      <c r="C564" s="124"/>
      <c r="D564" s="88" t="s">
        <v>274</v>
      </c>
      <c r="E564" s="89" t="s">
        <v>275</v>
      </c>
      <c r="F564" s="90" t="s">
        <v>504</v>
      </c>
      <c r="G564" s="91">
        <v>0</v>
      </c>
      <c r="H564" s="91">
        <v>0</v>
      </c>
      <c r="I564" s="91">
        <v>70500</v>
      </c>
      <c r="J564" s="91">
        <v>0</v>
      </c>
    </row>
    <row r="565" spans="1:10" ht="15" customHeight="1" x14ac:dyDescent="0.25">
      <c r="A565" s="127" t="s">
        <v>537</v>
      </c>
      <c r="B565" s="127"/>
      <c r="C565" s="127"/>
      <c r="D565" s="127"/>
      <c r="E565" s="127"/>
      <c r="F565" s="127"/>
      <c r="G565" s="87">
        <v>56200</v>
      </c>
      <c r="H565" s="87">
        <v>56200</v>
      </c>
      <c r="I565" s="87">
        <v>4326.4799999999996</v>
      </c>
      <c r="J565" s="87">
        <v>7.6983629893238437</v>
      </c>
    </row>
    <row r="566" spans="1:10" ht="15" customHeight="1" x14ac:dyDescent="0.25">
      <c r="A566" s="124" t="s">
        <v>538</v>
      </c>
      <c r="B566" s="124"/>
      <c r="C566" s="124"/>
      <c r="D566" s="88" t="s">
        <v>156</v>
      </c>
      <c r="E566" s="89" t="s">
        <v>157</v>
      </c>
      <c r="F566" s="90" t="s">
        <v>539</v>
      </c>
      <c r="G566" s="91">
        <v>56200</v>
      </c>
      <c r="H566" s="91">
        <v>56200</v>
      </c>
      <c r="I566" s="91">
        <v>4326.4799999999996</v>
      </c>
      <c r="J566" s="91">
        <v>7.6983629893238437</v>
      </c>
    </row>
    <row r="567" spans="1:10" ht="15" customHeight="1" x14ac:dyDescent="0.25">
      <c r="A567" s="93"/>
      <c r="B567" s="93"/>
      <c r="C567" s="93"/>
      <c r="D567" s="88" t="s">
        <v>252</v>
      </c>
      <c r="E567" s="89" t="s">
        <v>253</v>
      </c>
      <c r="F567" s="90" t="s">
        <v>539</v>
      </c>
      <c r="G567" s="91">
        <v>7200</v>
      </c>
      <c r="H567" s="91">
        <v>7200</v>
      </c>
      <c r="I567" s="91">
        <v>0</v>
      </c>
      <c r="J567" s="91">
        <v>0</v>
      </c>
    </row>
    <row r="568" spans="1:10" x14ac:dyDescent="0.25">
      <c r="A568" s="93"/>
      <c r="B568" s="93"/>
      <c r="C568" s="93"/>
      <c r="D568" s="88" t="s">
        <v>254</v>
      </c>
      <c r="E568" s="89" t="s">
        <v>255</v>
      </c>
      <c r="F568" s="90" t="s">
        <v>539</v>
      </c>
      <c r="G568" s="91">
        <v>7200</v>
      </c>
      <c r="H568" s="91">
        <v>7200</v>
      </c>
      <c r="I568" s="91">
        <v>0</v>
      </c>
      <c r="J568" s="91">
        <v>0</v>
      </c>
    </row>
    <row r="569" spans="1:10" ht="15" customHeight="1" x14ac:dyDescent="0.25">
      <c r="A569" s="59"/>
      <c r="B569" s="59"/>
      <c r="C569" s="125" t="s">
        <v>382</v>
      </c>
      <c r="D569" s="125"/>
      <c r="E569" s="125"/>
      <c r="F569" s="125"/>
      <c r="G569" s="92">
        <v>7200</v>
      </c>
      <c r="H569" s="92">
        <v>7200</v>
      </c>
      <c r="I569" s="92">
        <v>0</v>
      </c>
      <c r="J569" s="92">
        <v>0</v>
      </c>
    </row>
    <row r="570" spans="1:10" ht="15" customHeight="1" x14ac:dyDescent="0.25">
      <c r="A570" s="124" t="s">
        <v>538</v>
      </c>
      <c r="B570" s="124"/>
      <c r="C570" s="124"/>
      <c r="D570" s="88" t="s">
        <v>270</v>
      </c>
      <c r="E570" s="134" t="s">
        <v>271</v>
      </c>
      <c r="F570" s="90" t="s">
        <v>539</v>
      </c>
      <c r="G570" s="91">
        <v>49000</v>
      </c>
      <c r="H570" s="91">
        <v>49000</v>
      </c>
      <c r="I570" s="91">
        <v>4326.4799999999996</v>
      </c>
      <c r="J570" s="91">
        <v>0</v>
      </c>
    </row>
    <row r="571" spans="1:10" x14ac:dyDescent="0.25">
      <c r="A571" s="93"/>
      <c r="B571" s="93"/>
      <c r="C571" s="93"/>
      <c r="D571" s="93"/>
      <c r="E571" s="134"/>
      <c r="F571" s="93"/>
      <c r="G571" s="93"/>
      <c r="H571" s="93"/>
      <c r="I571" s="93"/>
      <c r="J571" s="93"/>
    </row>
    <row r="572" spans="1:10" x14ac:dyDescent="0.25">
      <c r="A572" s="124" t="s">
        <v>538</v>
      </c>
      <c r="B572" s="124"/>
      <c r="C572" s="124"/>
      <c r="D572" s="88" t="s">
        <v>272</v>
      </c>
      <c r="E572" s="89" t="s">
        <v>273</v>
      </c>
      <c r="F572" s="90" t="s">
        <v>539</v>
      </c>
      <c r="G572" s="91">
        <v>49000</v>
      </c>
      <c r="H572" s="91">
        <v>49000</v>
      </c>
      <c r="I572" s="91">
        <v>4326.4799999999996</v>
      </c>
      <c r="J572" s="91">
        <v>0</v>
      </c>
    </row>
    <row r="573" spans="1:10" ht="15" customHeight="1" x14ac:dyDescent="0.25">
      <c r="A573" s="59"/>
      <c r="B573" s="59"/>
      <c r="C573" s="125" t="s">
        <v>382</v>
      </c>
      <c r="D573" s="125"/>
      <c r="E573" s="125"/>
      <c r="F573" s="125"/>
      <c r="G573" s="92">
        <v>23000</v>
      </c>
      <c r="H573" s="92">
        <v>23000</v>
      </c>
      <c r="I573" s="92">
        <v>2030.8</v>
      </c>
      <c r="J573" s="92">
        <v>8.8295652173913037</v>
      </c>
    </row>
    <row r="574" spans="1:10" ht="15" customHeight="1" x14ac:dyDescent="0.25">
      <c r="A574" s="59"/>
      <c r="B574" s="59"/>
      <c r="C574" s="125" t="s">
        <v>395</v>
      </c>
      <c r="D574" s="125"/>
      <c r="E574" s="125"/>
      <c r="F574" s="125"/>
      <c r="G574" s="92">
        <v>26000</v>
      </c>
      <c r="H574" s="92">
        <v>26000</v>
      </c>
      <c r="I574" s="92">
        <v>2295.6799999999998</v>
      </c>
      <c r="J574" s="92">
        <v>8.829538461538462</v>
      </c>
    </row>
    <row r="575" spans="1:10" x14ac:dyDescent="0.25">
      <c r="A575" s="124" t="s">
        <v>538</v>
      </c>
      <c r="B575" s="124"/>
      <c r="C575" s="124"/>
      <c r="D575" s="88" t="s">
        <v>276</v>
      </c>
      <c r="E575" s="89" t="s">
        <v>277</v>
      </c>
      <c r="F575" s="90" t="s">
        <v>539</v>
      </c>
      <c r="G575" s="91">
        <v>0</v>
      </c>
      <c r="H575" s="91">
        <v>0</v>
      </c>
      <c r="I575" s="91">
        <v>4326.4799999999996</v>
      </c>
      <c r="J575" s="91">
        <v>0</v>
      </c>
    </row>
    <row r="576" spans="1:10" ht="15" customHeight="1" x14ac:dyDescent="0.25">
      <c r="A576" s="127" t="s">
        <v>540</v>
      </c>
      <c r="B576" s="127"/>
      <c r="C576" s="127"/>
      <c r="D576" s="127"/>
      <c r="E576" s="127"/>
      <c r="F576" s="127"/>
      <c r="G576" s="87">
        <v>60000</v>
      </c>
      <c r="H576" s="87">
        <v>60000</v>
      </c>
      <c r="I576" s="87">
        <v>0</v>
      </c>
      <c r="J576" s="87">
        <v>0</v>
      </c>
    </row>
    <row r="577" spans="1:10" ht="15" customHeight="1" x14ac:dyDescent="0.25">
      <c r="A577" s="124" t="s">
        <v>541</v>
      </c>
      <c r="B577" s="124"/>
      <c r="C577" s="124"/>
      <c r="D577" s="88" t="s">
        <v>156</v>
      </c>
      <c r="E577" s="89" t="s">
        <v>157</v>
      </c>
      <c r="F577" s="90" t="s">
        <v>539</v>
      </c>
      <c r="G577" s="91">
        <v>60000</v>
      </c>
      <c r="H577" s="91">
        <v>60000</v>
      </c>
      <c r="I577" s="91">
        <v>0</v>
      </c>
      <c r="J577" s="91">
        <v>0</v>
      </c>
    </row>
    <row r="578" spans="1:10" ht="25.5" x14ac:dyDescent="0.25">
      <c r="A578" s="124" t="s">
        <v>541</v>
      </c>
      <c r="B578" s="124"/>
      <c r="C578" s="124"/>
      <c r="D578" s="88" t="s">
        <v>270</v>
      </c>
      <c r="E578" s="98" t="s">
        <v>271</v>
      </c>
      <c r="F578" s="90" t="s">
        <v>539</v>
      </c>
      <c r="G578" s="91">
        <v>60000</v>
      </c>
      <c r="H578" s="91">
        <v>60000</v>
      </c>
      <c r="I578" s="91">
        <v>0</v>
      </c>
      <c r="J578" s="91">
        <v>0</v>
      </c>
    </row>
    <row r="579" spans="1:10" ht="15" customHeight="1" x14ac:dyDescent="0.25">
      <c r="A579" s="124" t="s">
        <v>541</v>
      </c>
      <c r="B579" s="124"/>
      <c r="C579" s="124"/>
      <c r="D579" s="88" t="s">
        <v>272</v>
      </c>
      <c r="E579" s="89" t="s">
        <v>273</v>
      </c>
      <c r="F579" s="90" t="s">
        <v>539</v>
      </c>
      <c r="G579" s="91">
        <v>60000</v>
      </c>
      <c r="H579" s="91">
        <v>60000</v>
      </c>
      <c r="I579" s="91">
        <v>0</v>
      </c>
      <c r="J579" s="91">
        <v>0</v>
      </c>
    </row>
    <row r="580" spans="1:10" ht="15" customHeight="1" x14ac:dyDescent="0.25">
      <c r="A580" s="59"/>
      <c r="B580" s="59"/>
      <c r="C580" s="125" t="s">
        <v>392</v>
      </c>
      <c r="D580" s="125"/>
      <c r="E580" s="125"/>
      <c r="F580" s="125"/>
      <c r="G580" s="92">
        <v>60000</v>
      </c>
      <c r="H580" s="92">
        <v>60000</v>
      </c>
      <c r="I580" s="92">
        <v>0</v>
      </c>
      <c r="J580" s="92">
        <v>0</v>
      </c>
    </row>
    <row r="581" spans="1:10" ht="15" customHeight="1" x14ac:dyDescent="0.25">
      <c r="A581" s="127" t="s">
        <v>542</v>
      </c>
      <c r="B581" s="127"/>
      <c r="C581" s="127"/>
      <c r="D581" s="127"/>
      <c r="E581" s="127"/>
      <c r="F581" s="127"/>
      <c r="G581" s="87">
        <v>75000</v>
      </c>
      <c r="H581" s="87">
        <v>75000</v>
      </c>
      <c r="I581" s="87">
        <v>0</v>
      </c>
      <c r="J581" s="87">
        <v>0</v>
      </c>
    </row>
    <row r="582" spans="1:10" x14ac:dyDescent="0.25">
      <c r="A582" s="124" t="s">
        <v>53</v>
      </c>
      <c r="B582" s="124"/>
      <c r="C582" s="124"/>
      <c r="D582" s="88" t="s">
        <v>156</v>
      </c>
      <c r="E582" s="89" t="s">
        <v>157</v>
      </c>
      <c r="F582" s="90" t="s">
        <v>539</v>
      </c>
      <c r="G582" s="91">
        <v>75000</v>
      </c>
      <c r="H582" s="91">
        <v>75000</v>
      </c>
      <c r="I582" s="91">
        <v>0</v>
      </c>
      <c r="J582" s="91">
        <v>0</v>
      </c>
    </row>
    <row r="583" spans="1:10" ht="15" customHeight="1" x14ac:dyDescent="0.25">
      <c r="A583" s="124" t="s">
        <v>53</v>
      </c>
      <c r="B583" s="124"/>
      <c r="C583" s="124"/>
      <c r="D583" s="88" t="s">
        <v>270</v>
      </c>
      <c r="E583" s="98" t="s">
        <v>271</v>
      </c>
      <c r="F583" s="90" t="s">
        <v>539</v>
      </c>
      <c r="G583" s="91">
        <v>75000</v>
      </c>
      <c r="H583" s="91">
        <v>75000</v>
      </c>
      <c r="I583" s="91">
        <v>0</v>
      </c>
      <c r="J583" s="91">
        <v>0</v>
      </c>
    </row>
    <row r="584" spans="1:10" ht="15" customHeight="1" x14ac:dyDescent="0.25">
      <c r="A584" s="124" t="s">
        <v>53</v>
      </c>
      <c r="B584" s="124"/>
      <c r="C584" s="124"/>
      <c r="D584" s="88" t="s">
        <v>272</v>
      </c>
      <c r="E584" s="89" t="s">
        <v>273</v>
      </c>
      <c r="F584" s="90" t="s">
        <v>539</v>
      </c>
      <c r="G584" s="91">
        <v>75000</v>
      </c>
      <c r="H584" s="91">
        <v>75000</v>
      </c>
      <c r="I584" s="91">
        <v>0</v>
      </c>
      <c r="J584" s="91">
        <v>0</v>
      </c>
    </row>
    <row r="585" spans="1:10" ht="15" customHeight="1" x14ac:dyDescent="0.25">
      <c r="A585" s="59"/>
      <c r="B585" s="59"/>
      <c r="C585" s="125" t="s">
        <v>395</v>
      </c>
      <c r="D585" s="125"/>
      <c r="E585" s="125"/>
      <c r="F585" s="125"/>
      <c r="G585" s="92">
        <v>75000</v>
      </c>
      <c r="H585" s="92">
        <v>75000</v>
      </c>
      <c r="I585" s="92">
        <v>0</v>
      </c>
      <c r="J585" s="92">
        <v>0</v>
      </c>
    </row>
    <row r="586" spans="1:10" ht="15" customHeight="1" x14ac:dyDescent="0.25">
      <c r="A586" s="127" t="s">
        <v>543</v>
      </c>
      <c r="B586" s="127"/>
      <c r="C586" s="127"/>
      <c r="D586" s="127"/>
      <c r="E586" s="127"/>
      <c r="F586" s="127"/>
      <c r="G586" s="87">
        <v>48000</v>
      </c>
      <c r="H586" s="87">
        <v>48000</v>
      </c>
      <c r="I586" s="87">
        <v>3000</v>
      </c>
      <c r="J586" s="87">
        <v>6.25</v>
      </c>
    </row>
    <row r="587" spans="1:10" x14ac:dyDescent="0.25">
      <c r="A587" s="124" t="s">
        <v>544</v>
      </c>
      <c r="B587" s="124"/>
      <c r="C587" s="124"/>
      <c r="D587" s="88" t="s">
        <v>156</v>
      </c>
      <c r="E587" s="89" t="s">
        <v>157</v>
      </c>
      <c r="F587" s="90" t="s">
        <v>539</v>
      </c>
      <c r="G587" s="91">
        <v>48000</v>
      </c>
      <c r="H587" s="91">
        <v>48000</v>
      </c>
      <c r="I587" s="91">
        <v>3000</v>
      </c>
      <c r="J587" s="91">
        <v>6.25</v>
      </c>
    </row>
    <row r="588" spans="1:10" ht="15" customHeight="1" x14ac:dyDescent="0.25">
      <c r="A588" s="124" t="s">
        <v>541</v>
      </c>
      <c r="B588" s="124"/>
      <c r="C588" s="124"/>
      <c r="D588" s="88" t="s">
        <v>270</v>
      </c>
      <c r="E588" s="98" t="s">
        <v>271</v>
      </c>
      <c r="F588" s="90" t="s">
        <v>539</v>
      </c>
      <c r="G588" s="91">
        <v>28000</v>
      </c>
      <c r="H588" s="91">
        <v>28000</v>
      </c>
      <c r="I588" s="91">
        <v>3000</v>
      </c>
      <c r="J588" s="91">
        <v>0</v>
      </c>
    </row>
    <row r="589" spans="1:10" ht="15" customHeight="1" x14ac:dyDescent="0.25">
      <c r="A589" s="124" t="s">
        <v>545</v>
      </c>
      <c r="B589" s="124"/>
      <c r="C589" s="124"/>
      <c r="D589" s="88" t="s">
        <v>272</v>
      </c>
      <c r="E589" s="89" t="s">
        <v>273</v>
      </c>
      <c r="F589" s="90" t="s">
        <v>546</v>
      </c>
      <c r="G589" s="91">
        <v>28000</v>
      </c>
      <c r="H589" s="91">
        <v>28000</v>
      </c>
      <c r="I589" s="91">
        <v>3000</v>
      </c>
      <c r="J589" s="91">
        <v>0</v>
      </c>
    </row>
    <row r="590" spans="1:10" ht="15" customHeight="1" x14ac:dyDescent="0.25">
      <c r="A590" s="59"/>
      <c r="B590" s="59"/>
      <c r="C590" s="125" t="s">
        <v>382</v>
      </c>
      <c r="D590" s="125"/>
      <c r="E590" s="125"/>
      <c r="F590" s="125"/>
      <c r="G590" s="92">
        <v>28000</v>
      </c>
      <c r="H590" s="92">
        <v>28000</v>
      </c>
      <c r="I590" s="92">
        <v>3000</v>
      </c>
      <c r="J590" s="92">
        <v>10.714285714285714</v>
      </c>
    </row>
    <row r="591" spans="1:10" ht="15" customHeight="1" x14ac:dyDescent="0.25">
      <c r="A591" s="59"/>
      <c r="B591" s="59"/>
      <c r="C591" s="125" t="s">
        <v>395</v>
      </c>
      <c r="D591" s="125"/>
      <c r="E591" s="125"/>
      <c r="F591" s="125"/>
      <c r="G591" s="92">
        <v>0</v>
      </c>
      <c r="H591" s="92">
        <v>0</v>
      </c>
      <c r="I591" s="92">
        <v>0</v>
      </c>
      <c r="J591" s="92">
        <v>0</v>
      </c>
    </row>
    <row r="592" spans="1:10" x14ac:dyDescent="0.25">
      <c r="A592" s="124" t="s">
        <v>541</v>
      </c>
      <c r="B592" s="124"/>
      <c r="C592" s="124"/>
      <c r="D592" s="88" t="s">
        <v>274</v>
      </c>
      <c r="E592" s="89" t="s">
        <v>275</v>
      </c>
      <c r="F592" s="90" t="s">
        <v>539</v>
      </c>
      <c r="G592" s="91">
        <v>0</v>
      </c>
      <c r="H592" s="91">
        <v>0</v>
      </c>
      <c r="I592" s="91">
        <v>3000</v>
      </c>
      <c r="J592" s="91">
        <v>0</v>
      </c>
    </row>
    <row r="593" spans="1:10" ht="15" customHeight="1" x14ac:dyDescent="0.25">
      <c r="A593" s="124" t="s">
        <v>70</v>
      </c>
      <c r="B593" s="124"/>
      <c r="C593" s="124"/>
      <c r="D593" s="88" t="s">
        <v>279</v>
      </c>
      <c r="E593" s="89" t="s">
        <v>280</v>
      </c>
      <c r="F593" s="90" t="s">
        <v>539</v>
      </c>
      <c r="G593" s="91">
        <v>20000</v>
      </c>
      <c r="H593" s="91">
        <v>20000</v>
      </c>
      <c r="I593" s="91">
        <v>0</v>
      </c>
      <c r="J593" s="91">
        <v>0</v>
      </c>
    </row>
    <row r="594" spans="1:10" ht="15" customHeight="1" x14ac:dyDescent="0.25">
      <c r="A594" s="124" t="s">
        <v>70</v>
      </c>
      <c r="B594" s="124"/>
      <c r="C594" s="124"/>
      <c r="D594" s="88" t="s">
        <v>281</v>
      </c>
      <c r="E594" s="89" t="s">
        <v>115</v>
      </c>
      <c r="F594" s="90" t="s">
        <v>539</v>
      </c>
      <c r="G594" s="91">
        <v>20000</v>
      </c>
      <c r="H594" s="91">
        <v>20000</v>
      </c>
      <c r="I594" s="91">
        <v>0</v>
      </c>
      <c r="J594" s="91">
        <v>0</v>
      </c>
    </row>
    <row r="595" spans="1:10" ht="15" customHeight="1" x14ac:dyDescent="0.25">
      <c r="A595" s="59"/>
      <c r="B595" s="59"/>
      <c r="C595" s="125" t="s">
        <v>382</v>
      </c>
      <c r="D595" s="125"/>
      <c r="E595" s="125"/>
      <c r="F595" s="125"/>
      <c r="G595" s="92">
        <v>20000</v>
      </c>
      <c r="H595" s="92">
        <v>20000</v>
      </c>
      <c r="I595" s="92">
        <v>0</v>
      </c>
      <c r="J595" s="92">
        <v>0</v>
      </c>
    </row>
    <row r="596" spans="1:10" x14ac:dyDescent="0.25">
      <c r="A596" s="124" t="s">
        <v>70</v>
      </c>
      <c r="B596" s="124"/>
      <c r="C596" s="124"/>
      <c r="D596" s="88" t="s">
        <v>282</v>
      </c>
      <c r="E596" s="89" t="s">
        <v>283</v>
      </c>
      <c r="F596" s="90" t="s">
        <v>539</v>
      </c>
      <c r="G596" s="91">
        <v>0</v>
      </c>
      <c r="H596" s="91">
        <v>0</v>
      </c>
      <c r="I596" s="91">
        <v>0</v>
      </c>
      <c r="J596" s="91">
        <v>0</v>
      </c>
    </row>
    <row r="597" spans="1:10" ht="15" customHeight="1" x14ac:dyDescent="0.25">
      <c r="A597" s="127" t="s">
        <v>547</v>
      </c>
      <c r="B597" s="127"/>
      <c r="C597" s="127"/>
      <c r="D597" s="127"/>
      <c r="E597" s="127"/>
      <c r="F597" s="127"/>
      <c r="G597" s="87">
        <v>40000</v>
      </c>
      <c r="H597" s="87">
        <v>40000</v>
      </c>
      <c r="I597" s="87">
        <v>19800</v>
      </c>
      <c r="J597" s="87">
        <v>49.5</v>
      </c>
    </row>
    <row r="598" spans="1:10" ht="15" customHeight="1" x14ac:dyDescent="0.25">
      <c r="A598" s="124" t="s">
        <v>548</v>
      </c>
      <c r="B598" s="124"/>
      <c r="C598" s="124"/>
      <c r="D598" s="88" t="s">
        <v>156</v>
      </c>
      <c r="E598" s="89" t="s">
        <v>157</v>
      </c>
      <c r="F598" s="90" t="s">
        <v>539</v>
      </c>
      <c r="G598" s="91">
        <v>40000</v>
      </c>
      <c r="H598" s="91">
        <v>40000</v>
      </c>
      <c r="I598" s="91">
        <v>19800</v>
      </c>
      <c r="J598" s="91">
        <v>49.5</v>
      </c>
    </row>
    <row r="599" spans="1:10" x14ac:dyDescent="0.25">
      <c r="A599" s="124" t="s">
        <v>548</v>
      </c>
      <c r="B599" s="124"/>
      <c r="C599" s="124"/>
      <c r="D599" s="88" t="s">
        <v>279</v>
      </c>
      <c r="E599" s="89" t="s">
        <v>280</v>
      </c>
      <c r="F599" s="90" t="s">
        <v>539</v>
      </c>
      <c r="G599" s="91">
        <v>40000</v>
      </c>
      <c r="H599" s="91">
        <v>40000</v>
      </c>
      <c r="I599" s="91">
        <v>19800</v>
      </c>
      <c r="J599" s="91">
        <v>0</v>
      </c>
    </row>
    <row r="600" spans="1:10" ht="15" customHeight="1" x14ac:dyDescent="0.25">
      <c r="A600" s="124" t="s">
        <v>548</v>
      </c>
      <c r="B600" s="124"/>
      <c r="C600" s="124"/>
      <c r="D600" s="88" t="s">
        <v>281</v>
      </c>
      <c r="E600" s="89" t="s">
        <v>115</v>
      </c>
      <c r="F600" s="90" t="s">
        <v>539</v>
      </c>
      <c r="G600" s="91">
        <v>40000</v>
      </c>
      <c r="H600" s="91">
        <v>40000</v>
      </c>
      <c r="I600" s="91">
        <v>19800</v>
      </c>
      <c r="J600" s="91">
        <v>0</v>
      </c>
    </row>
    <row r="601" spans="1:10" ht="15" customHeight="1" x14ac:dyDescent="0.25">
      <c r="A601" s="59"/>
      <c r="B601" s="59"/>
      <c r="C601" s="125" t="s">
        <v>382</v>
      </c>
      <c r="D601" s="125"/>
      <c r="E601" s="125"/>
      <c r="F601" s="125"/>
      <c r="G601" s="92">
        <v>20000</v>
      </c>
      <c r="H601" s="92">
        <v>20000</v>
      </c>
      <c r="I601" s="92">
        <v>9900</v>
      </c>
      <c r="J601" s="92">
        <v>49.5</v>
      </c>
    </row>
    <row r="602" spans="1:10" ht="15" customHeight="1" x14ac:dyDescent="0.25">
      <c r="A602" s="59"/>
      <c r="B602" s="59"/>
      <c r="C602" s="125" t="s">
        <v>395</v>
      </c>
      <c r="D602" s="125"/>
      <c r="E602" s="125"/>
      <c r="F602" s="125"/>
      <c r="G602" s="92">
        <v>20000</v>
      </c>
      <c r="H602" s="92">
        <v>20000</v>
      </c>
      <c r="I602" s="92">
        <v>9900</v>
      </c>
      <c r="J602" s="92">
        <v>49.5</v>
      </c>
    </row>
    <row r="603" spans="1:10" x14ac:dyDescent="0.25">
      <c r="A603" s="124" t="s">
        <v>548</v>
      </c>
      <c r="B603" s="124"/>
      <c r="C603" s="124"/>
      <c r="D603" s="88" t="s">
        <v>282</v>
      </c>
      <c r="E603" s="89" t="s">
        <v>283</v>
      </c>
      <c r="F603" s="90" t="s">
        <v>539</v>
      </c>
      <c r="G603" s="91">
        <v>0</v>
      </c>
      <c r="H603" s="91">
        <v>0</v>
      </c>
      <c r="I603" s="91">
        <v>19800</v>
      </c>
      <c r="J603" s="91">
        <v>0</v>
      </c>
    </row>
    <row r="604" spans="1:10" ht="15" customHeight="1" x14ac:dyDescent="0.25">
      <c r="A604" s="127" t="s">
        <v>549</v>
      </c>
      <c r="B604" s="127"/>
      <c r="C604" s="127"/>
      <c r="D604" s="127"/>
      <c r="E604" s="127"/>
      <c r="F604" s="127"/>
      <c r="G604" s="87">
        <v>10000</v>
      </c>
      <c r="H604" s="87">
        <v>10000</v>
      </c>
      <c r="I604" s="87">
        <v>0</v>
      </c>
      <c r="J604" s="87">
        <v>0</v>
      </c>
    </row>
    <row r="605" spans="1:10" ht="15" customHeight="1" x14ac:dyDescent="0.25">
      <c r="A605" s="93"/>
      <c r="B605" s="93"/>
      <c r="C605" s="93"/>
      <c r="D605" s="88" t="s">
        <v>156</v>
      </c>
      <c r="E605" s="89" t="s">
        <v>157</v>
      </c>
      <c r="F605" s="90" t="s">
        <v>539</v>
      </c>
      <c r="G605" s="91">
        <v>10000</v>
      </c>
      <c r="H605" s="91">
        <v>10000</v>
      </c>
      <c r="I605" s="91">
        <v>0</v>
      </c>
      <c r="J605" s="91">
        <v>0</v>
      </c>
    </row>
    <row r="606" spans="1:10" x14ac:dyDescent="0.25">
      <c r="A606" s="93"/>
      <c r="B606" s="93"/>
      <c r="C606" s="93"/>
      <c r="D606" s="88" t="s">
        <v>177</v>
      </c>
      <c r="E606" s="89" t="s">
        <v>178</v>
      </c>
      <c r="F606" s="90" t="s">
        <v>539</v>
      </c>
      <c r="G606" s="91">
        <v>10000</v>
      </c>
      <c r="H606" s="91">
        <v>10000</v>
      </c>
      <c r="I606" s="91">
        <v>0</v>
      </c>
      <c r="J606" s="91">
        <v>0</v>
      </c>
    </row>
    <row r="607" spans="1:10" ht="15" customHeight="1" x14ac:dyDescent="0.25">
      <c r="A607" s="93"/>
      <c r="B607" s="93"/>
      <c r="C607" s="93"/>
      <c r="D607" s="88" t="s">
        <v>201</v>
      </c>
      <c r="E607" s="89" t="s">
        <v>202</v>
      </c>
      <c r="F607" s="90" t="s">
        <v>539</v>
      </c>
      <c r="G607" s="91">
        <v>10000</v>
      </c>
      <c r="H607" s="91">
        <v>10000</v>
      </c>
      <c r="I607" s="91">
        <v>0</v>
      </c>
      <c r="J607" s="91">
        <v>0</v>
      </c>
    </row>
    <row r="608" spans="1:10" ht="15" customHeight="1" x14ac:dyDescent="0.25">
      <c r="A608" s="59"/>
      <c r="B608" s="59"/>
      <c r="C608" s="125" t="s">
        <v>382</v>
      </c>
      <c r="D608" s="125"/>
      <c r="E608" s="125"/>
      <c r="F608" s="125"/>
      <c r="G608" s="92">
        <v>10000</v>
      </c>
      <c r="H608" s="92">
        <v>10000</v>
      </c>
      <c r="I608" s="92">
        <v>0</v>
      </c>
      <c r="J608" s="92">
        <v>0</v>
      </c>
    </row>
    <row r="609" spans="1:10" ht="15" customHeight="1" x14ac:dyDescent="0.25">
      <c r="A609" s="127" t="s">
        <v>550</v>
      </c>
      <c r="B609" s="127"/>
      <c r="C609" s="127"/>
      <c r="D609" s="127"/>
      <c r="E609" s="127"/>
      <c r="F609" s="127"/>
      <c r="G609" s="87">
        <v>10000</v>
      </c>
      <c r="H609" s="87">
        <v>10000</v>
      </c>
      <c r="I609" s="87">
        <v>0</v>
      </c>
      <c r="J609" s="87">
        <v>0</v>
      </c>
    </row>
    <row r="610" spans="1:10" x14ac:dyDescent="0.25">
      <c r="A610" s="93"/>
      <c r="B610" s="93"/>
      <c r="C610" s="93"/>
      <c r="D610" s="88" t="s">
        <v>156</v>
      </c>
      <c r="E610" s="89" t="s">
        <v>157</v>
      </c>
      <c r="F610" s="90" t="s">
        <v>539</v>
      </c>
      <c r="G610" s="91">
        <v>10000</v>
      </c>
      <c r="H610" s="91">
        <v>10000</v>
      </c>
      <c r="I610" s="91">
        <v>0</v>
      </c>
      <c r="J610" s="91">
        <v>0</v>
      </c>
    </row>
    <row r="611" spans="1:10" ht="15" customHeight="1" x14ac:dyDescent="0.25">
      <c r="A611" s="93"/>
      <c r="B611" s="93"/>
      <c r="C611" s="93"/>
      <c r="D611" s="88" t="s">
        <v>279</v>
      </c>
      <c r="E611" s="89" t="s">
        <v>280</v>
      </c>
      <c r="F611" s="90" t="s">
        <v>539</v>
      </c>
      <c r="G611" s="91">
        <v>10000</v>
      </c>
      <c r="H611" s="91">
        <v>10000</v>
      </c>
      <c r="I611" s="91">
        <v>0</v>
      </c>
      <c r="J611" s="91">
        <v>0</v>
      </c>
    </row>
    <row r="612" spans="1:10" ht="15" customHeight="1" x14ac:dyDescent="0.25">
      <c r="A612" s="93"/>
      <c r="B612" s="93"/>
      <c r="C612" s="93"/>
      <c r="D612" s="88" t="s">
        <v>281</v>
      </c>
      <c r="E612" s="89" t="s">
        <v>115</v>
      </c>
      <c r="F612" s="90" t="s">
        <v>539</v>
      </c>
      <c r="G612" s="91">
        <v>10000</v>
      </c>
      <c r="H612" s="91">
        <v>10000</v>
      </c>
      <c r="I612" s="91">
        <v>0</v>
      </c>
      <c r="J612" s="91">
        <v>0</v>
      </c>
    </row>
    <row r="613" spans="1:10" x14ac:dyDescent="0.25">
      <c r="A613" s="93"/>
      <c r="B613" s="93"/>
      <c r="C613" s="93"/>
      <c r="D613" s="93"/>
      <c r="E613" s="93"/>
      <c r="F613" s="93"/>
      <c r="G613" s="93"/>
      <c r="H613" s="93"/>
      <c r="I613" s="93"/>
      <c r="J613" s="93"/>
    </row>
    <row r="614" spans="1:10" ht="15" customHeight="1" x14ac:dyDescent="0.25">
      <c r="A614" s="59"/>
      <c r="B614" s="59"/>
      <c r="C614" s="125" t="s">
        <v>382</v>
      </c>
      <c r="D614" s="125"/>
      <c r="E614" s="125"/>
      <c r="F614" s="125"/>
      <c r="G614" s="92">
        <v>10000</v>
      </c>
      <c r="H614" s="92">
        <v>10000</v>
      </c>
      <c r="I614" s="92">
        <v>0</v>
      </c>
      <c r="J614" s="92">
        <v>0</v>
      </c>
    </row>
    <row r="615" spans="1:10" x14ac:dyDescent="0.25">
      <c r="A615" s="93"/>
      <c r="B615" s="93"/>
      <c r="C615" s="93"/>
      <c r="D615" s="88" t="s">
        <v>282</v>
      </c>
      <c r="E615" s="89" t="s">
        <v>283</v>
      </c>
      <c r="F615" s="93"/>
      <c r="G615" s="91">
        <v>0</v>
      </c>
      <c r="H615" s="91">
        <v>0</v>
      </c>
      <c r="I615" s="91">
        <v>0</v>
      </c>
      <c r="J615" s="91">
        <v>0</v>
      </c>
    </row>
    <row r="616" spans="1:10" ht="15" customHeight="1" x14ac:dyDescent="0.25">
      <c r="A616" s="127" t="s">
        <v>551</v>
      </c>
      <c r="B616" s="127"/>
      <c r="C616" s="127"/>
      <c r="D616" s="127"/>
      <c r="E616" s="127"/>
      <c r="F616" s="127"/>
      <c r="G616" s="87">
        <v>90000</v>
      </c>
      <c r="H616" s="87">
        <v>90000</v>
      </c>
      <c r="I616" s="87">
        <v>27000</v>
      </c>
      <c r="J616" s="87">
        <v>30</v>
      </c>
    </row>
    <row r="617" spans="1:10" x14ac:dyDescent="0.25">
      <c r="A617" s="124" t="s">
        <v>525</v>
      </c>
      <c r="B617" s="124"/>
      <c r="C617" s="124"/>
      <c r="D617" s="88" t="s">
        <v>156</v>
      </c>
      <c r="E617" s="89" t="s">
        <v>157</v>
      </c>
      <c r="F617" s="90" t="s">
        <v>552</v>
      </c>
      <c r="G617" s="91">
        <v>90000</v>
      </c>
      <c r="H617" s="91">
        <v>90000</v>
      </c>
      <c r="I617" s="91">
        <v>27000</v>
      </c>
      <c r="J617" s="91">
        <v>30</v>
      </c>
    </row>
    <row r="618" spans="1:10" ht="15" customHeight="1" x14ac:dyDescent="0.25">
      <c r="A618" s="124" t="s">
        <v>525</v>
      </c>
      <c r="B618" s="124"/>
      <c r="C618" s="124"/>
      <c r="D618" s="88" t="s">
        <v>270</v>
      </c>
      <c r="E618" s="134" t="s">
        <v>271</v>
      </c>
      <c r="F618" s="90" t="s">
        <v>552</v>
      </c>
      <c r="G618" s="91">
        <v>90000</v>
      </c>
      <c r="H618" s="91">
        <v>90000</v>
      </c>
      <c r="I618" s="91">
        <v>27000</v>
      </c>
      <c r="J618" s="91">
        <v>0</v>
      </c>
    </row>
    <row r="619" spans="1:10" x14ac:dyDescent="0.25">
      <c r="A619" s="93"/>
      <c r="B619" s="93"/>
      <c r="C619" s="93"/>
      <c r="D619" s="93"/>
      <c r="E619" s="134"/>
      <c r="F619" s="93"/>
      <c r="G619" s="93"/>
      <c r="H619" s="93"/>
      <c r="I619" s="93"/>
      <c r="J619" s="93"/>
    </row>
    <row r="620" spans="1:10" ht="15" customHeight="1" x14ac:dyDescent="0.25">
      <c r="A620" s="124" t="s">
        <v>525</v>
      </c>
      <c r="B620" s="124"/>
      <c r="C620" s="124"/>
      <c r="D620" s="88" t="s">
        <v>272</v>
      </c>
      <c r="E620" s="89" t="s">
        <v>273</v>
      </c>
      <c r="F620" s="90" t="s">
        <v>552</v>
      </c>
      <c r="G620" s="91">
        <v>90000</v>
      </c>
      <c r="H620" s="91">
        <v>90000</v>
      </c>
      <c r="I620" s="91">
        <v>27000</v>
      </c>
      <c r="J620" s="91">
        <v>0</v>
      </c>
    </row>
    <row r="621" spans="1:10" x14ac:dyDescent="0.25">
      <c r="A621" s="93"/>
      <c r="B621" s="93"/>
      <c r="C621" s="93"/>
      <c r="D621" s="93"/>
      <c r="E621" s="93"/>
      <c r="F621" s="93"/>
      <c r="G621" s="93"/>
      <c r="H621" s="93"/>
      <c r="I621" s="93"/>
      <c r="J621" s="93"/>
    </row>
    <row r="622" spans="1:10" ht="15" customHeight="1" x14ac:dyDescent="0.25">
      <c r="A622" s="59"/>
      <c r="B622" s="59"/>
      <c r="C622" s="125" t="s">
        <v>382</v>
      </c>
      <c r="D622" s="125"/>
      <c r="E622" s="125"/>
      <c r="F622" s="125"/>
      <c r="G622" s="92">
        <v>90000</v>
      </c>
      <c r="H622" s="92">
        <v>90000</v>
      </c>
      <c r="I622" s="92">
        <v>27000</v>
      </c>
      <c r="J622" s="92">
        <v>30</v>
      </c>
    </row>
    <row r="623" spans="1:10" x14ac:dyDescent="0.25">
      <c r="A623" s="124" t="s">
        <v>525</v>
      </c>
      <c r="B623" s="124"/>
      <c r="C623" s="124"/>
      <c r="D623" s="88" t="s">
        <v>276</v>
      </c>
      <c r="E623" s="89" t="s">
        <v>277</v>
      </c>
      <c r="F623" s="90" t="s">
        <v>504</v>
      </c>
      <c r="G623" s="91">
        <v>0</v>
      </c>
      <c r="H623" s="91">
        <v>0</v>
      </c>
      <c r="I623" s="91">
        <v>27000</v>
      </c>
      <c r="J623" s="91">
        <v>0</v>
      </c>
    </row>
    <row r="624" spans="1:10" ht="15" customHeight="1" x14ac:dyDescent="0.25">
      <c r="A624" s="127" t="s">
        <v>553</v>
      </c>
      <c r="B624" s="127"/>
      <c r="C624" s="127"/>
      <c r="D624" s="127"/>
      <c r="E624" s="127"/>
      <c r="F624" s="127"/>
      <c r="G624" s="87">
        <v>30000</v>
      </c>
      <c r="H624" s="87">
        <v>30000</v>
      </c>
      <c r="I624" s="87">
        <v>10788</v>
      </c>
      <c r="J624" s="87">
        <v>35.96</v>
      </c>
    </row>
    <row r="625" spans="1:10" x14ac:dyDescent="0.25">
      <c r="A625" s="93"/>
      <c r="B625" s="93"/>
      <c r="C625" s="93"/>
      <c r="D625" s="88" t="s">
        <v>156</v>
      </c>
      <c r="E625" s="89" t="s">
        <v>157</v>
      </c>
      <c r="F625" s="90" t="s">
        <v>539</v>
      </c>
      <c r="G625" s="91">
        <v>30000</v>
      </c>
      <c r="H625" s="91">
        <v>30000</v>
      </c>
      <c r="I625" s="91">
        <v>10788</v>
      </c>
      <c r="J625" s="91">
        <v>35.96</v>
      </c>
    </row>
    <row r="626" spans="1:10" ht="15" customHeight="1" x14ac:dyDescent="0.25">
      <c r="A626" s="93"/>
      <c r="B626" s="93"/>
      <c r="C626" s="93"/>
      <c r="D626" s="88" t="s">
        <v>279</v>
      </c>
      <c r="E626" s="89" t="s">
        <v>280</v>
      </c>
      <c r="F626" s="90" t="s">
        <v>539</v>
      </c>
      <c r="G626" s="91">
        <v>30000</v>
      </c>
      <c r="H626" s="91">
        <v>30000</v>
      </c>
      <c r="I626" s="91">
        <v>10788</v>
      </c>
      <c r="J626" s="91">
        <v>0</v>
      </c>
    </row>
    <row r="627" spans="1:10" x14ac:dyDescent="0.25">
      <c r="A627" s="93"/>
      <c r="B627" s="93"/>
      <c r="C627" s="93"/>
      <c r="D627" s="88" t="s">
        <v>281</v>
      </c>
      <c r="E627" s="89" t="s">
        <v>115</v>
      </c>
      <c r="F627" s="90" t="s">
        <v>539</v>
      </c>
      <c r="G627" s="91">
        <v>30000</v>
      </c>
      <c r="H627" s="91">
        <v>30000</v>
      </c>
      <c r="I627" s="91">
        <v>10788</v>
      </c>
      <c r="J627" s="91">
        <v>0</v>
      </c>
    </row>
    <row r="628" spans="1:10" ht="15" customHeight="1" x14ac:dyDescent="0.25">
      <c r="A628" s="93"/>
      <c r="B628" s="93"/>
      <c r="C628" s="93"/>
      <c r="D628" s="93"/>
      <c r="E628" s="93"/>
      <c r="F628" s="93"/>
      <c r="G628" s="93"/>
      <c r="H628" s="93"/>
      <c r="I628" s="93"/>
      <c r="J628" s="93"/>
    </row>
    <row r="629" spans="1:10" ht="15" customHeight="1" x14ac:dyDescent="0.25">
      <c r="A629" s="59"/>
      <c r="B629" s="59"/>
      <c r="C629" s="125" t="s">
        <v>382</v>
      </c>
      <c r="D629" s="125"/>
      <c r="E629" s="125"/>
      <c r="F629" s="125"/>
      <c r="G629" s="92">
        <v>30000</v>
      </c>
      <c r="H629" s="92">
        <v>30000</v>
      </c>
      <c r="I629" s="92">
        <v>10788</v>
      </c>
      <c r="J629" s="92">
        <v>35.96</v>
      </c>
    </row>
    <row r="630" spans="1:10" x14ac:dyDescent="0.25">
      <c r="A630" s="93"/>
      <c r="B630" s="93"/>
      <c r="C630" s="93"/>
      <c r="D630" s="88" t="s">
        <v>282</v>
      </c>
      <c r="E630" s="89" t="s">
        <v>283</v>
      </c>
      <c r="F630" s="93"/>
      <c r="G630" s="91">
        <v>0</v>
      </c>
      <c r="H630" s="91">
        <v>0</v>
      </c>
      <c r="I630" s="91">
        <v>10788</v>
      </c>
      <c r="J630" s="91">
        <v>0</v>
      </c>
    </row>
    <row r="631" spans="1:10" ht="15" customHeight="1" x14ac:dyDescent="0.25">
      <c r="A631" s="127" t="s">
        <v>554</v>
      </c>
      <c r="B631" s="127"/>
      <c r="C631" s="127"/>
      <c r="D631" s="127"/>
      <c r="E631" s="127"/>
      <c r="F631" s="127"/>
      <c r="G631" s="87">
        <v>40000</v>
      </c>
      <c r="H631" s="87">
        <v>40000</v>
      </c>
      <c r="I631" s="87">
        <v>14700</v>
      </c>
      <c r="J631" s="87">
        <v>36.75</v>
      </c>
    </row>
    <row r="632" spans="1:10" ht="15" customHeight="1" x14ac:dyDescent="0.25">
      <c r="A632" s="93"/>
      <c r="B632" s="93"/>
      <c r="C632" s="93"/>
      <c r="D632" s="88" t="s">
        <v>156</v>
      </c>
      <c r="E632" s="89" t="s">
        <v>157</v>
      </c>
      <c r="F632" s="90" t="s">
        <v>539</v>
      </c>
      <c r="G632" s="91">
        <v>40000</v>
      </c>
      <c r="H632" s="91">
        <v>40000</v>
      </c>
      <c r="I632" s="91">
        <v>14700</v>
      </c>
      <c r="J632" s="91">
        <v>36.75</v>
      </c>
    </row>
    <row r="633" spans="1:10" x14ac:dyDescent="0.25">
      <c r="A633" s="93"/>
      <c r="B633" s="93"/>
      <c r="C633" s="93"/>
      <c r="D633" s="88" t="s">
        <v>279</v>
      </c>
      <c r="E633" s="89" t="s">
        <v>280</v>
      </c>
      <c r="F633" s="90" t="s">
        <v>539</v>
      </c>
      <c r="G633" s="91">
        <v>40000</v>
      </c>
      <c r="H633" s="91">
        <v>40000</v>
      </c>
      <c r="I633" s="91">
        <v>14700</v>
      </c>
      <c r="J633" s="91">
        <v>0</v>
      </c>
    </row>
    <row r="634" spans="1:10" ht="15" customHeight="1" x14ac:dyDescent="0.25">
      <c r="A634" s="93"/>
      <c r="B634" s="93"/>
      <c r="C634" s="93"/>
      <c r="D634" s="88" t="s">
        <v>281</v>
      </c>
      <c r="E634" s="89" t="s">
        <v>115</v>
      </c>
      <c r="F634" s="90" t="s">
        <v>539</v>
      </c>
      <c r="G634" s="91">
        <v>40000</v>
      </c>
      <c r="H634" s="91">
        <v>40000</v>
      </c>
      <c r="I634" s="91">
        <v>14700</v>
      </c>
      <c r="J634" s="91">
        <v>0</v>
      </c>
    </row>
    <row r="635" spans="1:10" ht="15" customHeight="1" x14ac:dyDescent="0.25">
      <c r="A635" s="59"/>
      <c r="B635" s="59"/>
      <c r="C635" s="125" t="s">
        <v>382</v>
      </c>
      <c r="D635" s="125"/>
      <c r="E635" s="125"/>
      <c r="F635" s="125"/>
      <c r="G635" s="92">
        <v>40000</v>
      </c>
      <c r="H635" s="92">
        <v>40000</v>
      </c>
      <c r="I635" s="92">
        <v>14700</v>
      </c>
      <c r="J635" s="92">
        <v>36.75</v>
      </c>
    </row>
    <row r="636" spans="1:10" x14ac:dyDescent="0.25">
      <c r="A636" s="93"/>
      <c r="B636" s="93"/>
      <c r="C636" s="93"/>
      <c r="D636" s="88" t="s">
        <v>282</v>
      </c>
      <c r="E636" s="89" t="s">
        <v>283</v>
      </c>
      <c r="F636" s="90" t="s">
        <v>539</v>
      </c>
      <c r="G636" s="91">
        <v>0</v>
      </c>
      <c r="H636" s="91">
        <v>0</v>
      </c>
      <c r="I636" s="91">
        <v>14700</v>
      </c>
      <c r="J636" s="91">
        <v>0</v>
      </c>
    </row>
    <row r="637" spans="1:10" ht="15" customHeight="1" x14ac:dyDescent="0.25">
      <c r="A637" s="127" t="s">
        <v>555</v>
      </c>
      <c r="B637" s="127"/>
      <c r="C637" s="127"/>
      <c r="D637" s="127"/>
      <c r="E637" s="127"/>
      <c r="F637" s="127"/>
      <c r="G637" s="87">
        <v>110000</v>
      </c>
      <c r="H637" s="87">
        <v>110000</v>
      </c>
      <c r="I637" s="87">
        <v>0</v>
      </c>
      <c r="J637" s="87">
        <v>0</v>
      </c>
    </row>
    <row r="638" spans="1:10" ht="15" customHeight="1" x14ac:dyDescent="0.25">
      <c r="A638" s="93"/>
      <c r="B638" s="93"/>
      <c r="C638" s="93"/>
      <c r="D638" s="88" t="s">
        <v>156</v>
      </c>
      <c r="E638" s="89" t="s">
        <v>157</v>
      </c>
      <c r="F638" s="90" t="s">
        <v>556</v>
      </c>
      <c r="G638" s="91">
        <v>110000</v>
      </c>
      <c r="H638" s="91">
        <v>110000</v>
      </c>
      <c r="I638" s="91">
        <v>0</v>
      </c>
      <c r="J638" s="91">
        <v>0</v>
      </c>
    </row>
    <row r="639" spans="1:10" ht="15" customHeight="1" x14ac:dyDescent="0.25">
      <c r="A639" s="93"/>
      <c r="B639" s="93"/>
      <c r="C639" s="93"/>
      <c r="D639" s="88" t="s">
        <v>159</v>
      </c>
      <c r="E639" s="89" t="s">
        <v>160</v>
      </c>
      <c r="F639" s="90" t="s">
        <v>556</v>
      </c>
      <c r="G639" s="91">
        <v>85000</v>
      </c>
      <c r="H639" s="91">
        <v>85000</v>
      </c>
      <c r="I639" s="91">
        <v>0</v>
      </c>
      <c r="J639" s="91">
        <v>0</v>
      </c>
    </row>
    <row r="640" spans="1:10" x14ac:dyDescent="0.25">
      <c r="A640" s="93"/>
      <c r="B640" s="93"/>
      <c r="C640" s="93"/>
      <c r="D640" s="88" t="s">
        <v>161</v>
      </c>
      <c r="E640" s="89" t="s">
        <v>162</v>
      </c>
      <c r="F640" s="90" t="s">
        <v>556</v>
      </c>
      <c r="G640" s="91">
        <v>65000</v>
      </c>
      <c r="H640" s="91">
        <v>65000</v>
      </c>
      <c r="I640" s="91">
        <v>0</v>
      </c>
      <c r="J640" s="91">
        <v>0</v>
      </c>
    </row>
    <row r="641" spans="1:10" ht="15" customHeight="1" x14ac:dyDescent="0.25">
      <c r="A641" s="59"/>
      <c r="B641" s="59"/>
      <c r="C641" s="125" t="s">
        <v>382</v>
      </c>
      <c r="D641" s="125"/>
      <c r="E641" s="125"/>
      <c r="F641" s="125"/>
      <c r="G641" s="92">
        <v>5000</v>
      </c>
      <c r="H641" s="92">
        <v>5000</v>
      </c>
      <c r="I641" s="92">
        <v>0</v>
      </c>
      <c r="J641" s="92">
        <v>0</v>
      </c>
    </row>
    <row r="642" spans="1:10" ht="15" customHeight="1" x14ac:dyDescent="0.25">
      <c r="A642" s="59"/>
      <c r="B642" s="59"/>
      <c r="C642" s="125" t="s">
        <v>392</v>
      </c>
      <c r="D642" s="125"/>
      <c r="E642" s="125"/>
      <c r="F642" s="125"/>
      <c r="G642" s="92">
        <v>60000</v>
      </c>
      <c r="H642" s="92">
        <v>60000</v>
      </c>
      <c r="I642" s="92">
        <v>0</v>
      </c>
      <c r="J642" s="92">
        <v>0</v>
      </c>
    </row>
    <row r="643" spans="1:10" ht="15" customHeight="1" x14ac:dyDescent="0.25">
      <c r="A643" s="93"/>
      <c r="B643" s="93"/>
      <c r="C643" s="93"/>
      <c r="D643" s="88" t="s">
        <v>167</v>
      </c>
      <c r="E643" s="89" t="s">
        <v>168</v>
      </c>
      <c r="F643" s="90" t="s">
        <v>556</v>
      </c>
      <c r="G643" s="91">
        <v>10000</v>
      </c>
      <c r="H643" s="91">
        <v>10000</v>
      </c>
      <c r="I643" s="91">
        <v>0</v>
      </c>
      <c r="J643" s="91">
        <v>0</v>
      </c>
    </row>
    <row r="644" spans="1:10" ht="15" customHeight="1" x14ac:dyDescent="0.25">
      <c r="A644" s="59"/>
      <c r="B644" s="59"/>
      <c r="C644" s="125" t="s">
        <v>392</v>
      </c>
      <c r="D644" s="125"/>
      <c r="E644" s="125"/>
      <c r="F644" s="125"/>
      <c r="G644" s="92">
        <v>10000</v>
      </c>
      <c r="H644" s="92">
        <v>10000</v>
      </c>
      <c r="I644" s="92">
        <v>0</v>
      </c>
      <c r="J644" s="92">
        <v>0</v>
      </c>
    </row>
    <row r="645" spans="1:10" x14ac:dyDescent="0.25">
      <c r="A645" s="93"/>
      <c r="B645" s="93"/>
      <c r="C645" s="93"/>
      <c r="D645" s="88" t="s">
        <v>170</v>
      </c>
      <c r="E645" s="89" t="s">
        <v>171</v>
      </c>
      <c r="F645" s="90" t="s">
        <v>556</v>
      </c>
      <c r="G645" s="91">
        <v>10000</v>
      </c>
      <c r="H645" s="91">
        <v>10000</v>
      </c>
      <c r="I645" s="91">
        <v>0</v>
      </c>
      <c r="J645" s="91">
        <v>0</v>
      </c>
    </row>
    <row r="646" spans="1:10" ht="15" customHeight="1" x14ac:dyDescent="0.25">
      <c r="A646" s="59"/>
      <c r="B646" s="59"/>
      <c r="C646" s="125" t="s">
        <v>382</v>
      </c>
      <c r="D646" s="125"/>
      <c r="E646" s="125"/>
      <c r="F646" s="125"/>
      <c r="G646" s="92">
        <v>1000</v>
      </c>
      <c r="H646" s="92">
        <v>1000</v>
      </c>
      <c r="I646" s="92">
        <v>0</v>
      </c>
      <c r="J646" s="92">
        <v>0</v>
      </c>
    </row>
    <row r="647" spans="1:10" ht="15" customHeight="1" x14ac:dyDescent="0.25">
      <c r="A647" s="59"/>
      <c r="B647" s="59"/>
      <c r="C647" s="125" t="s">
        <v>392</v>
      </c>
      <c r="D647" s="125"/>
      <c r="E647" s="125"/>
      <c r="F647" s="125"/>
      <c r="G647" s="92">
        <v>9000</v>
      </c>
      <c r="H647" s="92">
        <v>9000</v>
      </c>
      <c r="I647" s="92">
        <v>0</v>
      </c>
      <c r="J647" s="92">
        <v>0</v>
      </c>
    </row>
    <row r="648" spans="1:10" ht="15" customHeight="1" x14ac:dyDescent="0.25">
      <c r="A648" s="93"/>
      <c r="B648" s="93"/>
      <c r="C648" s="93"/>
      <c r="D648" s="88" t="s">
        <v>177</v>
      </c>
      <c r="E648" s="89" t="s">
        <v>178</v>
      </c>
      <c r="F648" s="90" t="s">
        <v>556</v>
      </c>
      <c r="G648" s="91">
        <v>25000</v>
      </c>
      <c r="H648" s="91">
        <v>25000</v>
      </c>
      <c r="I648" s="91">
        <v>0</v>
      </c>
      <c r="J648" s="91">
        <v>0</v>
      </c>
    </row>
    <row r="649" spans="1:10" ht="15" customHeight="1" x14ac:dyDescent="0.25">
      <c r="A649" s="93"/>
      <c r="B649" s="93"/>
      <c r="C649" s="93"/>
      <c r="D649" s="88" t="s">
        <v>179</v>
      </c>
      <c r="E649" s="89" t="s">
        <v>180</v>
      </c>
      <c r="F649" s="90" t="s">
        <v>556</v>
      </c>
      <c r="G649" s="91">
        <v>25000</v>
      </c>
      <c r="H649" s="91">
        <v>25000</v>
      </c>
      <c r="I649" s="91">
        <v>0</v>
      </c>
      <c r="J649" s="91">
        <v>0</v>
      </c>
    </row>
    <row r="650" spans="1:10" ht="15" customHeight="1" x14ac:dyDescent="0.25">
      <c r="A650" s="59"/>
      <c r="B650" s="59"/>
      <c r="C650" s="125" t="s">
        <v>382</v>
      </c>
      <c r="D650" s="125"/>
      <c r="E650" s="125"/>
      <c r="F650" s="125"/>
      <c r="G650" s="92">
        <v>2500</v>
      </c>
      <c r="H650" s="92">
        <v>2500</v>
      </c>
      <c r="I650" s="92">
        <v>0</v>
      </c>
      <c r="J650" s="92">
        <v>0</v>
      </c>
    </row>
    <row r="651" spans="1:10" ht="15" customHeight="1" x14ac:dyDescent="0.25">
      <c r="A651" s="59"/>
      <c r="B651" s="59"/>
      <c r="C651" s="125" t="s">
        <v>392</v>
      </c>
      <c r="D651" s="125"/>
      <c r="E651" s="125"/>
      <c r="F651" s="125"/>
      <c r="G651" s="92">
        <v>22500</v>
      </c>
      <c r="H651" s="92">
        <v>22500</v>
      </c>
      <c r="I651" s="92">
        <v>0</v>
      </c>
      <c r="J651" s="92">
        <v>0</v>
      </c>
    </row>
    <row r="652" spans="1:10" ht="15" customHeight="1" x14ac:dyDescent="0.25">
      <c r="A652" s="85"/>
      <c r="B652" s="126" t="s">
        <v>557</v>
      </c>
      <c r="C652" s="126"/>
      <c r="D652" s="126"/>
      <c r="E652" s="126"/>
      <c r="F652" s="126"/>
      <c r="G652" s="86">
        <v>264000</v>
      </c>
      <c r="H652" s="86">
        <v>264000</v>
      </c>
      <c r="I652" s="86">
        <v>99162.5</v>
      </c>
      <c r="J652" s="86">
        <v>37.561553030303031</v>
      </c>
    </row>
    <row r="653" spans="1:10" ht="15" customHeight="1" x14ac:dyDescent="0.25">
      <c r="A653" s="127" t="s">
        <v>558</v>
      </c>
      <c r="B653" s="127"/>
      <c r="C653" s="127"/>
      <c r="D653" s="127"/>
      <c r="E653" s="127"/>
      <c r="F653" s="127"/>
      <c r="G653" s="87">
        <v>84000</v>
      </c>
      <c r="H653" s="87">
        <v>84000</v>
      </c>
      <c r="I653" s="87">
        <v>24125</v>
      </c>
      <c r="J653" s="87">
        <v>28.720238095238095</v>
      </c>
    </row>
    <row r="654" spans="1:10" ht="15" customHeight="1" x14ac:dyDescent="0.25">
      <c r="A654" s="124" t="s">
        <v>559</v>
      </c>
      <c r="B654" s="124"/>
      <c r="C654" s="124"/>
      <c r="D654" s="88" t="s">
        <v>156</v>
      </c>
      <c r="E654" s="89" t="s">
        <v>157</v>
      </c>
      <c r="F654" s="90" t="s">
        <v>560</v>
      </c>
      <c r="G654" s="91">
        <v>84000</v>
      </c>
      <c r="H654" s="91">
        <v>84000</v>
      </c>
      <c r="I654" s="91">
        <v>24125</v>
      </c>
      <c r="J654" s="91">
        <v>28.720238095238095</v>
      </c>
    </row>
    <row r="655" spans="1:10" x14ac:dyDescent="0.25">
      <c r="A655" s="124" t="s">
        <v>559</v>
      </c>
      <c r="B655" s="124"/>
      <c r="C655" s="124"/>
      <c r="D655" s="88" t="s">
        <v>177</v>
      </c>
      <c r="E655" s="89" t="s">
        <v>178</v>
      </c>
      <c r="F655" s="90" t="s">
        <v>560</v>
      </c>
      <c r="G655" s="91">
        <v>84000</v>
      </c>
      <c r="H655" s="91">
        <v>84000</v>
      </c>
      <c r="I655" s="91">
        <v>24125</v>
      </c>
      <c r="J655" s="91">
        <v>0</v>
      </c>
    </row>
    <row r="656" spans="1:10" ht="15" customHeight="1" x14ac:dyDescent="0.25">
      <c r="A656" s="124" t="s">
        <v>559</v>
      </c>
      <c r="B656" s="124"/>
      <c r="C656" s="124"/>
      <c r="D656" s="88" t="s">
        <v>201</v>
      </c>
      <c r="E656" s="89" t="s">
        <v>202</v>
      </c>
      <c r="F656" s="90" t="s">
        <v>560</v>
      </c>
      <c r="G656" s="91">
        <v>84000</v>
      </c>
      <c r="H656" s="91">
        <v>84000</v>
      </c>
      <c r="I656" s="91">
        <v>24125</v>
      </c>
      <c r="J656" s="91">
        <v>0</v>
      </c>
    </row>
    <row r="657" spans="1:10" ht="15" customHeight="1" x14ac:dyDescent="0.25">
      <c r="A657" s="59"/>
      <c r="B657" s="59"/>
      <c r="C657" s="125" t="s">
        <v>395</v>
      </c>
      <c r="D657" s="125"/>
      <c r="E657" s="125"/>
      <c r="F657" s="125"/>
      <c r="G657" s="92">
        <v>84000</v>
      </c>
      <c r="H657" s="92">
        <v>84000</v>
      </c>
      <c r="I657" s="92">
        <v>24125</v>
      </c>
      <c r="J657" s="92">
        <v>28.720238095238095</v>
      </c>
    </row>
    <row r="658" spans="1:10" x14ac:dyDescent="0.25">
      <c r="A658" s="124" t="s">
        <v>559</v>
      </c>
      <c r="B658" s="124"/>
      <c r="C658" s="124"/>
      <c r="D658" s="88" t="s">
        <v>209</v>
      </c>
      <c r="E658" s="89" t="s">
        <v>210</v>
      </c>
      <c r="F658" s="90" t="s">
        <v>560</v>
      </c>
      <c r="G658" s="91">
        <v>0</v>
      </c>
      <c r="H658" s="91">
        <v>0</v>
      </c>
      <c r="I658" s="91">
        <v>24125</v>
      </c>
      <c r="J658" s="91">
        <v>0</v>
      </c>
    </row>
    <row r="659" spans="1:10" ht="15" customHeight="1" x14ac:dyDescent="0.25">
      <c r="A659" s="127" t="s">
        <v>561</v>
      </c>
      <c r="B659" s="127"/>
      <c r="C659" s="127"/>
      <c r="D659" s="127"/>
      <c r="E659" s="127"/>
      <c r="F659" s="127"/>
      <c r="G659" s="87">
        <v>150000</v>
      </c>
      <c r="H659" s="87">
        <v>150000</v>
      </c>
      <c r="I659" s="87">
        <v>58862.5</v>
      </c>
      <c r="J659" s="87">
        <v>39.241666666666667</v>
      </c>
    </row>
    <row r="660" spans="1:10" ht="15" customHeight="1" x14ac:dyDescent="0.25">
      <c r="A660" s="124" t="s">
        <v>562</v>
      </c>
      <c r="B660" s="124"/>
      <c r="C660" s="124"/>
      <c r="D660" s="88" t="s">
        <v>156</v>
      </c>
      <c r="E660" s="89" t="s">
        <v>157</v>
      </c>
      <c r="F660" s="90" t="s">
        <v>560</v>
      </c>
      <c r="G660" s="91">
        <v>150000</v>
      </c>
      <c r="H660" s="91">
        <v>150000</v>
      </c>
      <c r="I660" s="91">
        <v>58862.5</v>
      </c>
      <c r="J660" s="91">
        <v>39.241666666666667</v>
      </c>
    </row>
    <row r="661" spans="1:10" x14ac:dyDescent="0.25">
      <c r="A661" s="124" t="s">
        <v>562</v>
      </c>
      <c r="B661" s="124"/>
      <c r="C661" s="124"/>
      <c r="D661" s="88" t="s">
        <v>177</v>
      </c>
      <c r="E661" s="89" t="s">
        <v>178</v>
      </c>
      <c r="F661" s="90" t="s">
        <v>560</v>
      </c>
      <c r="G661" s="91">
        <v>150000</v>
      </c>
      <c r="H661" s="91">
        <v>150000</v>
      </c>
      <c r="I661" s="91">
        <v>58862.5</v>
      </c>
      <c r="J661" s="91">
        <v>0</v>
      </c>
    </row>
    <row r="662" spans="1:10" ht="15" customHeight="1" x14ac:dyDescent="0.25">
      <c r="A662" s="124" t="s">
        <v>562</v>
      </c>
      <c r="B662" s="124"/>
      <c r="C662" s="124"/>
      <c r="D662" s="88" t="s">
        <v>201</v>
      </c>
      <c r="E662" s="89" t="s">
        <v>202</v>
      </c>
      <c r="F662" s="90" t="s">
        <v>560</v>
      </c>
      <c r="G662" s="91">
        <v>150000</v>
      </c>
      <c r="H662" s="91">
        <v>150000</v>
      </c>
      <c r="I662" s="91">
        <v>58862.5</v>
      </c>
      <c r="J662" s="91">
        <v>0</v>
      </c>
    </row>
    <row r="663" spans="1:10" ht="15" customHeight="1" x14ac:dyDescent="0.25">
      <c r="A663" s="59"/>
      <c r="B663" s="59"/>
      <c r="C663" s="125" t="s">
        <v>395</v>
      </c>
      <c r="D663" s="125"/>
      <c r="E663" s="125"/>
      <c r="F663" s="125"/>
      <c r="G663" s="92">
        <v>150000</v>
      </c>
      <c r="H663" s="92">
        <v>150000</v>
      </c>
      <c r="I663" s="92">
        <v>58862.5</v>
      </c>
      <c r="J663" s="92">
        <v>39.241666666666667</v>
      </c>
    </row>
    <row r="664" spans="1:10" x14ac:dyDescent="0.25">
      <c r="A664" s="124" t="s">
        <v>562</v>
      </c>
      <c r="B664" s="124"/>
      <c r="C664" s="124"/>
      <c r="D664" s="88" t="s">
        <v>209</v>
      </c>
      <c r="E664" s="89" t="s">
        <v>210</v>
      </c>
      <c r="F664" s="90" t="s">
        <v>560</v>
      </c>
      <c r="G664" s="91">
        <v>0</v>
      </c>
      <c r="H664" s="91">
        <v>0</v>
      </c>
      <c r="I664" s="91">
        <v>58862.5</v>
      </c>
      <c r="J664" s="91">
        <v>0</v>
      </c>
    </row>
    <row r="665" spans="1:10" ht="15" customHeight="1" x14ac:dyDescent="0.25">
      <c r="A665" s="127" t="s">
        <v>563</v>
      </c>
      <c r="B665" s="127"/>
      <c r="C665" s="127"/>
      <c r="D665" s="127"/>
      <c r="E665" s="127"/>
      <c r="F665" s="127"/>
      <c r="G665" s="87">
        <v>20000</v>
      </c>
      <c r="H665" s="87">
        <v>20000</v>
      </c>
      <c r="I665" s="87">
        <v>13050</v>
      </c>
      <c r="J665" s="87">
        <v>65.25</v>
      </c>
    </row>
    <row r="666" spans="1:10" ht="15" customHeight="1" x14ac:dyDescent="0.25">
      <c r="A666" s="124" t="s">
        <v>564</v>
      </c>
      <c r="B666" s="124"/>
      <c r="C666" s="124"/>
      <c r="D666" s="88" t="s">
        <v>156</v>
      </c>
      <c r="E666" s="89" t="s">
        <v>157</v>
      </c>
      <c r="F666" s="90" t="s">
        <v>560</v>
      </c>
      <c r="G666" s="91">
        <v>20000</v>
      </c>
      <c r="H666" s="91">
        <v>20000</v>
      </c>
      <c r="I666" s="91">
        <v>13050</v>
      </c>
      <c r="J666" s="91">
        <v>65.25</v>
      </c>
    </row>
    <row r="667" spans="1:10" x14ac:dyDescent="0.25">
      <c r="A667" s="124" t="s">
        <v>564</v>
      </c>
      <c r="B667" s="124"/>
      <c r="C667" s="124"/>
      <c r="D667" s="88" t="s">
        <v>177</v>
      </c>
      <c r="E667" s="89" t="s">
        <v>178</v>
      </c>
      <c r="F667" s="90" t="s">
        <v>560</v>
      </c>
      <c r="G667" s="91">
        <v>20000</v>
      </c>
      <c r="H667" s="91">
        <v>20000</v>
      </c>
      <c r="I667" s="91">
        <v>13050</v>
      </c>
      <c r="J667" s="91">
        <v>0</v>
      </c>
    </row>
    <row r="668" spans="1:10" ht="15" customHeight="1" x14ac:dyDescent="0.25">
      <c r="A668" s="124" t="s">
        <v>564</v>
      </c>
      <c r="B668" s="124"/>
      <c r="C668" s="124"/>
      <c r="D668" s="88" t="s">
        <v>201</v>
      </c>
      <c r="E668" s="89" t="s">
        <v>202</v>
      </c>
      <c r="F668" s="90" t="s">
        <v>560</v>
      </c>
      <c r="G668" s="91">
        <v>20000</v>
      </c>
      <c r="H668" s="91">
        <v>20000</v>
      </c>
      <c r="I668" s="91">
        <v>13050</v>
      </c>
      <c r="J668" s="91">
        <v>0</v>
      </c>
    </row>
    <row r="669" spans="1:10" ht="15" customHeight="1" x14ac:dyDescent="0.25">
      <c r="A669" s="59"/>
      <c r="B669" s="59"/>
      <c r="C669" s="125" t="s">
        <v>395</v>
      </c>
      <c r="D669" s="125"/>
      <c r="E669" s="125"/>
      <c r="F669" s="125"/>
      <c r="G669" s="92">
        <v>20000</v>
      </c>
      <c r="H669" s="92">
        <v>20000</v>
      </c>
      <c r="I669" s="92">
        <v>13050</v>
      </c>
      <c r="J669" s="92">
        <v>65.25</v>
      </c>
    </row>
    <row r="670" spans="1:10" x14ac:dyDescent="0.25">
      <c r="A670" s="93"/>
      <c r="B670" s="93"/>
      <c r="C670" s="93"/>
      <c r="D670" s="88" t="s">
        <v>215</v>
      </c>
      <c r="E670" s="89" t="s">
        <v>216</v>
      </c>
      <c r="F670" s="90" t="s">
        <v>560</v>
      </c>
      <c r="G670" s="91">
        <v>0</v>
      </c>
      <c r="H670" s="91">
        <v>0</v>
      </c>
      <c r="I670" s="91">
        <v>13050</v>
      </c>
      <c r="J670" s="91">
        <v>0</v>
      </c>
    </row>
    <row r="671" spans="1:10" ht="15" customHeight="1" x14ac:dyDescent="0.25">
      <c r="A671" s="127" t="s">
        <v>565</v>
      </c>
      <c r="B671" s="127"/>
      <c r="C671" s="127"/>
      <c r="D671" s="127"/>
      <c r="E671" s="127"/>
      <c r="F671" s="127"/>
      <c r="G671" s="87">
        <v>10000</v>
      </c>
      <c r="H671" s="87">
        <v>10000</v>
      </c>
      <c r="I671" s="87">
        <v>3125</v>
      </c>
      <c r="J671" s="87">
        <v>31.25</v>
      </c>
    </row>
    <row r="672" spans="1:10" ht="15" customHeight="1" x14ac:dyDescent="0.25">
      <c r="A672" s="93"/>
      <c r="B672" s="93"/>
      <c r="C672" s="93"/>
      <c r="D672" s="88" t="s">
        <v>156</v>
      </c>
      <c r="E672" s="89" t="s">
        <v>157</v>
      </c>
      <c r="F672" s="90" t="s">
        <v>560</v>
      </c>
      <c r="G672" s="91">
        <v>10000</v>
      </c>
      <c r="H672" s="91">
        <v>10000</v>
      </c>
      <c r="I672" s="91">
        <v>3125</v>
      </c>
      <c r="J672" s="91">
        <v>31.25</v>
      </c>
    </row>
    <row r="673" spans="1:10" x14ac:dyDescent="0.25">
      <c r="A673" s="93"/>
      <c r="B673" s="93"/>
      <c r="C673" s="93"/>
      <c r="D673" s="88" t="s">
        <v>177</v>
      </c>
      <c r="E673" s="89" t="s">
        <v>178</v>
      </c>
      <c r="F673" s="90" t="s">
        <v>560</v>
      </c>
      <c r="G673" s="91">
        <v>10000</v>
      </c>
      <c r="H673" s="91">
        <v>10000</v>
      </c>
      <c r="I673" s="91">
        <v>3125</v>
      </c>
      <c r="J673" s="91">
        <v>0</v>
      </c>
    </row>
    <row r="674" spans="1:10" ht="15" customHeight="1" x14ac:dyDescent="0.25">
      <c r="A674" s="93"/>
      <c r="B674" s="93"/>
      <c r="C674" s="93"/>
      <c r="D674" s="88" t="s">
        <v>201</v>
      </c>
      <c r="E674" s="89" t="s">
        <v>202</v>
      </c>
      <c r="F674" s="90" t="s">
        <v>560</v>
      </c>
      <c r="G674" s="91">
        <v>10000</v>
      </c>
      <c r="H674" s="91">
        <v>10000</v>
      </c>
      <c r="I674" s="91">
        <v>3125</v>
      </c>
      <c r="J674" s="91">
        <v>0</v>
      </c>
    </row>
    <row r="675" spans="1:10" ht="15" customHeight="1" x14ac:dyDescent="0.25">
      <c r="A675" s="59"/>
      <c r="B675" s="59"/>
      <c r="C675" s="125" t="s">
        <v>395</v>
      </c>
      <c r="D675" s="125"/>
      <c r="E675" s="125"/>
      <c r="F675" s="125"/>
      <c r="G675" s="92">
        <v>10000</v>
      </c>
      <c r="H675" s="92">
        <v>10000</v>
      </c>
      <c r="I675" s="92">
        <v>3125</v>
      </c>
      <c r="J675" s="92">
        <v>31.25</v>
      </c>
    </row>
    <row r="676" spans="1:10" x14ac:dyDescent="0.25">
      <c r="A676" s="93"/>
      <c r="B676" s="93"/>
      <c r="C676" s="93"/>
      <c r="D676" s="88" t="s">
        <v>219</v>
      </c>
      <c r="E676" s="89" t="s">
        <v>220</v>
      </c>
      <c r="F676" s="93"/>
      <c r="G676" s="91">
        <v>0</v>
      </c>
      <c r="H676" s="91">
        <v>0</v>
      </c>
      <c r="I676" s="91">
        <v>3125</v>
      </c>
      <c r="J676" s="91">
        <v>0</v>
      </c>
    </row>
    <row r="677" spans="1:10" ht="15" customHeight="1" x14ac:dyDescent="0.25">
      <c r="A677" s="85"/>
      <c r="B677" s="126" t="s">
        <v>566</v>
      </c>
      <c r="C677" s="126"/>
      <c r="D677" s="126"/>
      <c r="E677" s="126"/>
      <c r="F677" s="126"/>
      <c r="G677" s="86">
        <v>232000</v>
      </c>
      <c r="H677" s="86">
        <v>232000</v>
      </c>
      <c r="I677" s="86">
        <v>90084.03</v>
      </c>
      <c r="J677" s="86">
        <v>38.829323275862059</v>
      </c>
    </row>
    <row r="678" spans="1:10" ht="15" customHeight="1" x14ac:dyDescent="0.25">
      <c r="A678" s="127" t="s">
        <v>567</v>
      </c>
      <c r="B678" s="127"/>
      <c r="C678" s="127"/>
      <c r="D678" s="127"/>
      <c r="E678" s="127"/>
      <c r="F678" s="127"/>
      <c r="G678" s="87">
        <v>232000</v>
      </c>
      <c r="H678" s="87">
        <v>232000</v>
      </c>
      <c r="I678" s="87">
        <v>90084.03</v>
      </c>
      <c r="J678" s="87">
        <v>38.829323275862059</v>
      </c>
    </row>
    <row r="679" spans="1:10" ht="15" customHeight="1" x14ac:dyDescent="0.25">
      <c r="A679" s="124" t="s">
        <v>304</v>
      </c>
      <c r="B679" s="124"/>
      <c r="C679" s="124"/>
      <c r="D679" s="88" t="s">
        <v>156</v>
      </c>
      <c r="E679" s="89" t="s">
        <v>157</v>
      </c>
      <c r="F679" s="90" t="s">
        <v>568</v>
      </c>
      <c r="G679" s="91">
        <v>232000</v>
      </c>
      <c r="H679" s="91">
        <v>232000</v>
      </c>
      <c r="I679" s="91">
        <v>90084.03</v>
      </c>
      <c r="J679" s="91">
        <v>38.829323275862059</v>
      </c>
    </row>
    <row r="680" spans="1:10" x14ac:dyDescent="0.25">
      <c r="A680" s="93"/>
      <c r="B680" s="93"/>
      <c r="C680" s="93"/>
      <c r="D680" s="88" t="s">
        <v>177</v>
      </c>
      <c r="E680" s="89" t="s">
        <v>178</v>
      </c>
      <c r="F680" s="90" t="s">
        <v>568</v>
      </c>
      <c r="G680" s="91">
        <v>2000</v>
      </c>
      <c r="H680" s="91">
        <v>2000</v>
      </c>
      <c r="I680" s="91">
        <v>1584.03</v>
      </c>
      <c r="J680" s="91">
        <v>0</v>
      </c>
    </row>
    <row r="681" spans="1:10" x14ac:dyDescent="0.25">
      <c r="A681" s="93"/>
      <c r="B681" s="93"/>
      <c r="C681" s="93"/>
      <c r="D681" s="88" t="s">
        <v>225</v>
      </c>
      <c r="E681" s="89" t="s">
        <v>226</v>
      </c>
      <c r="F681" s="90" t="s">
        <v>568</v>
      </c>
      <c r="G681" s="91">
        <v>2000</v>
      </c>
      <c r="H681" s="91">
        <v>2000</v>
      </c>
      <c r="I681" s="91">
        <v>1584.03</v>
      </c>
      <c r="J681" s="91">
        <v>0</v>
      </c>
    </row>
    <row r="682" spans="1:10" ht="15" customHeight="1" x14ac:dyDescent="0.25">
      <c r="A682" s="59"/>
      <c r="B682" s="59"/>
      <c r="C682" s="125" t="s">
        <v>382</v>
      </c>
      <c r="D682" s="125"/>
      <c r="E682" s="125"/>
      <c r="F682" s="125"/>
      <c r="G682" s="92">
        <v>2000</v>
      </c>
      <c r="H682" s="92">
        <v>2000</v>
      </c>
      <c r="I682" s="92">
        <v>1584.03</v>
      </c>
      <c r="J682" s="92">
        <v>79.201499999999996</v>
      </c>
    </row>
    <row r="683" spans="1:10" ht="15" customHeight="1" x14ac:dyDescent="0.25">
      <c r="A683" s="93"/>
      <c r="B683" s="93"/>
      <c r="C683" s="93"/>
      <c r="D683" s="88" t="s">
        <v>227</v>
      </c>
      <c r="E683" s="98" t="s">
        <v>228</v>
      </c>
      <c r="F683" s="93"/>
      <c r="G683" s="91">
        <v>0</v>
      </c>
      <c r="H683" s="91">
        <v>0</v>
      </c>
      <c r="I683" s="91">
        <v>1584.03</v>
      </c>
      <c r="J683" s="91">
        <v>0</v>
      </c>
    </row>
    <row r="684" spans="1:10" x14ac:dyDescent="0.25">
      <c r="A684" s="124" t="s">
        <v>304</v>
      </c>
      <c r="B684" s="124"/>
      <c r="C684" s="124"/>
      <c r="D684" s="88" t="s">
        <v>279</v>
      </c>
      <c r="E684" s="89" t="s">
        <v>280</v>
      </c>
      <c r="F684" s="90" t="s">
        <v>568</v>
      </c>
      <c r="G684" s="91">
        <v>230000</v>
      </c>
      <c r="H684" s="91">
        <v>230000</v>
      </c>
      <c r="I684" s="91">
        <v>88500</v>
      </c>
      <c r="J684" s="91">
        <v>0</v>
      </c>
    </row>
    <row r="685" spans="1:10" ht="15" customHeight="1" x14ac:dyDescent="0.25">
      <c r="A685" s="124" t="s">
        <v>304</v>
      </c>
      <c r="B685" s="124"/>
      <c r="C685" s="124"/>
      <c r="D685" s="88" t="s">
        <v>281</v>
      </c>
      <c r="E685" s="89" t="s">
        <v>115</v>
      </c>
      <c r="F685" s="90" t="s">
        <v>568</v>
      </c>
      <c r="G685" s="91">
        <v>230000</v>
      </c>
      <c r="H685" s="91">
        <v>230000</v>
      </c>
      <c r="I685" s="91">
        <v>88500</v>
      </c>
      <c r="J685" s="91">
        <v>0</v>
      </c>
    </row>
    <row r="686" spans="1:10" ht="15" customHeight="1" x14ac:dyDescent="0.25">
      <c r="A686" s="59"/>
      <c r="B686" s="59"/>
      <c r="C686" s="125" t="s">
        <v>382</v>
      </c>
      <c r="D686" s="125"/>
      <c r="E686" s="125"/>
      <c r="F686" s="125"/>
      <c r="G686" s="92">
        <v>230000</v>
      </c>
      <c r="H686" s="92">
        <v>230000</v>
      </c>
      <c r="I686" s="92">
        <v>88500</v>
      </c>
      <c r="J686" s="92">
        <v>38.478260869565219</v>
      </c>
    </row>
    <row r="687" spans="1:10" x14ac:dyDescent="0.25">
      <c r="A687" s="124" t="s">
        <v>304</v>
      </c>
      <c r="B687" s="124"/>
      <c r="C687" s="124"/>
      <c r="D687" s="88" t="s">
        <v>282</v>
      </c>
      <c r="E687" s="89" t="s">
        <v>283</v>
      </c>
      <c r="F687" s="90" t="s">
        <v>568</v>
      </c>
      <c r="G687" s="91">
        <v>0</v>
      </c>
      <c r="H687" s="91">
        <v>0</v>
      </c>
      <c r="I687" s="91">
        <v>88500</v>
      </c>
      <c r="J687" s="91">
        <v>0</v>
      </c>
    </row>
    <row r="688" spans="1:10" ht="15" customHeight="1" x14ac:dyDescent="0.25">
      <c r="A688" s="85"/>
      <c r="B688" s="126" t="s">
        <v>569</v>
      </c>
      <c r="C688" s="126"/>
      <c r="D688" s="126"/>
      <c r="E688" s="126"/>
      <c r="F688" s="126"/>
      <c r="G688" s="86">
        <v>902000</v>
      </c>
      <c r="H688" s="86">
        <v>902000</v>
      </c>
      <c r="I688" s="86">
        <v>156819.07999999999</v>
      </c>
      <c r="J688" s="86">
        <v>17.38570731707317</v>
      </c>
    </row>
    <row r="689" spans="1:10" ht="15" customHeight="1" x14ac:dyDescent="0.25">
      <c r="A689" s="127" t="s">
        <v>570</v>
      </c>
      <c r="B689" s="127"/>
      <c r="C689" s="127"/>
      <c r="D689" s="127"/>
      <c r="E689" s="127"/>
      <c r="F689" s="127"/>
      <c r="G689" s="87">
        <v>380000</v>
      </c>
      <c r="H689" s="87">
        <v>380000</v>
      </c>
      <c r="I689" s="87">
        <v>87729.85</v>
      </c>
      <c r="J689" s="87">
        <v>23.086802631578948</v>
      </c>
    </row>
    <row r="690" spans="1:10" ht="15" customHeight="1" x14ac:dyDescent="0.25">
      <c r="A690" s="124" t="s">
        <v>571</v>
      </c>
      <c r="B690" s="124"/>
      <c r="C690" s="124"/>
      <c r="D690" s="88" t="s">
        <v>156</v>
      </c>
      <c r="E690" s="89" t="s">
        <v>157</v>
      </c>
      <c r="F690" s="90" t="s">
        <v>572</v>
      </c>
      <c r="G690" s="91">
        <v>380000</v>
      </c>
      <c r="H690" s="91">
        <v>380000</v>
      </c>
      <c r="I690" s="91">
        <v>87729.85</v>
      </c>
      <c r="J690" s="91">
        <v>23.086802631578948</v>
      </c>
    </row>
    <row r="691" spans="1:10" ht="15" customHeight="1" x14ac:dyDescent="0.25">
      <c r="A691" s="124" t="s">
        <v>571</v>
      </c>
      <c r="B691" s="124"/>
      <c r="C691" s="124"/>
      <c r="D691" s="88" t="s">
        <v>279</v>
      </c>
      <c r="E691" s="89" t="s">
        <v>280</v>
      </c>
      <c r="F691" s="90" t="s">
        <v>572</v>
      </c>
      <c r="G691" s="91">
        <v>380000</v>
      </c>
      <c r="H691" s="91">
        <v>380000</v>
      </c>
      <c r="I691" s="91">
        <v>87729.85</v>
      </c>
      <c r="J691" s="91">
        <v>0</v>
      </c>
    </row>
    <row r="692" spans="1:10" ht="15" customHeight="1" x14ac:dyDescent="0.25">
      <c r="A692" s="124" t="s">
        <v>571</v>
      </c>
      <c r="B692" s="124"/>
      <c r="C692" s="124"/>
      <c r="D692" s="88" t="s">
        <v>284</v>
      </c>
      <c r="E692" s="89" t="s">
        <v>573</v>
      </c>
      <c r="F692" s="90" t="s">
        <v>572</v>
      </c>
      <c r="G692" s="91">
        <v>380000</v>
      </c>
      <c r="H692" s="91">
        <v>380000</v>
      </c>
      <c r="I692" s="91">
        <v>87729.85</v>
      </c>
      <c r="J692" s="91">
        <v>0</v>
      </c>
    </row>
    <row r="693" spans="1:10" ht="15" customHeight="1" x14ac:dyDescent="0.25">
      <c r="A693" s="59"/>
      <c r="B693" s="59"/>
      <c r="C693" s="125" t="s">
        <v>382</v>
      </c>
      <c r="D693" s="125"/>
      <c r="E693" s="125"/>
      <c r="F693" s="125"/>
      <c r="G693" s="92">
        <v>90000</v>
      </c>
      <c r="H693" s="92">
        <v>90000</v>
      </c>
      <c r="I693" s="92">
        <v>20778.12</v>
      </c>
      <c r="J693" s="92">
        <v>23.086799999999997</v>
      </c>
    </row>
    <row r="694" spans="1:10" ht="15" customHeight="1" x14ac:dyDescent="0.25">
      <c r="A694" s="59"/>
      <c r="B694" s="59"/>
      <c r="C694" s="125" t="s">
        <v>395</v>
      </c>
      <c r="D694" s="125"/>
      <c r="E694" s="125"/>
      <c r="F694" s="125"/>
      <c r="G694" s="92">
        <v>230000</v>
      </c>
      <c r="H694" s="92">
        <v>230000</v>
      </c>
      <c r="I694" s="92">
        <v>53099.65</v>
      </c>
      <c r="J694" s="92">
        <v>23.086804347826092</v>
      </c>
    </row>
    <row r="695" spans="1:10" ht="15" customHeight="1" x14ac:dyDescent="0.25">
      <c r="A695" s="59"/>
      <c r="B695" s="59"/>
      <c r="C695" s="125" t="s">
        <v>392</v>
      </c>
      <c r="D695" s="125"/>
      <c r="E695" s="125"/>
      <c r="F695" s="125"/>
      <c r="G695" s="92">
        <v>50000</v>
      </c>
      <c r="H695" s="92">
        <v>50000</v>
      </c>
      <c r="I695" s="92">
        <v>11543.4</v>
      </c>
      <c r="J695" s="92">
        <v>23.086799999999997</v>
      </c>
    </row>
    <row r="696" spans="1:10" ht="15" customHeight="1" x14ac:dyDescent="0.25">
      <c r="A696" s="59"/>
      <c r="B696" s="59"/>
      <c r="C696" s="125" t="s">
        <v>397</v>
      </c>
      <c r="D696" s="125"/>
      <c r="E696" s="125"/>
      <c r="F696" s="125"/>
      <c r="G696" s="92">
        <v>10000</v>
      </c>
      <c r="H696" s="92">
        <v>10000</v>
      </c>
      <c r="I696" s="92">
        <v>2308.6799999999998</v>
      </c>
      <c r="J696" s="92">
        <v>23.086799999999997</v>
      </c>
    </row>
    <row r="697" spans="1:10" x14ac:dyDescent="0.25">
      <c r="A697" s="124" t="s">
        <v>571</v>
      </c>
      <c r="B697" s="124"/>
      <c r="C697" s="124"/>
      <c r="D697" s="88" t="s">
        <v>286</v>
      </c>
      <c r="E697" s="89" t="s">
        <v>287</v>
      </c>
      <c r="F697" s="90" t="s">
        <v>572</v>
      </c>
      <c r="G697" s="91">
        <v>0</v>
      </c>
      <c r="H697" s="91">
        <v>0</v>
      </c>
      <c r="I697" s="91">
        <v>87729.85</v>
      </c>
      <c r="J697" s="91">
        <v>0</v>
      </c>
    </row>
    <row r="698" spans="1:10" ht="15" customHeight="1" x14ac:dyDescent="0.25">
      <c r="A698" s="127" t="s">
        <v>574</v>
      </c>
      <c r="B698" s="127"/>
      <c r="C698" s="127"/>
      <c r="D698" s="127"/>
      <c r="E698" s="127"/>
      <c r="F698" s="127"/>
      <c r="G698" s="87">
        <v>180000</v>
      </c>
      <c r="H698" s="87">
        <v>180000</v>
      </c>
      <c r="I698" s="87">
        <v>68110.69</v>
      </c>
      <c r="J698" s="87">
        <v>37.83927222222222</v>
      </c>
    </row>
    <row r="699" spans="1:10" ht="15" customHeight="1" x14ac:dyDescent="0.25">
      <c r="A699" s="124" t="s">
        <v>140</v>
      </c>
      <c r="B699" s="124"/>
      <c r="C699" s="124"/>
      <c r="D699" s="88" t="s">
        <v>156</v>
      </c>
      <c r="E699" s="89" t="s">
        <v>157</v>
      </c>
      <c r="F699" s="90" t="s">
        <v>572</v>
      </c>
      <c r="G699" s="91">
        <v>180000</v>
      </c>
      <c r="H699" s="91">
        <v>180000</v>
      </c>
      <c r="I699" s="91">
        <v>68110.69</v>
      </c>
      <c r="J699" s="91">
        <v>37.83927222222222</v>
      </c>
    </row>
    <row r="700" spans="1:10" ht="15" customHeight="1" x14ac:dyDescent="0.25">
      <c r="A700" s="124" t="s">
        <v>140</v>
      </c>
      <c r="B700" s="124"/>
      <c r="C700" s="124"/>
      <c r="D700" s="88" t="s">
        <v>177</v>
      </c>
      <c r="E700" s="89" t="s">
        <v>178</v>
      </c>
      <c r="F700" s="90" t="s">
        <v>572</v>
      </c>
      <c r="G700" s="91">
        <v>180000</v>
      </c>
      <c r="H700" s="91">
        <v>180000</v>
      </c>
      <c r="I700" s="91">
        <v>68110.69</v>
      </c>
      <c r="J700" s="91">
        <v>0</v>
      </c>
    </row>
    <row r="701" spans="1:10" ht="15" customHeight="1" x14ac:dyDescent="0.25">
      <c r="A701" s="124" t="s">
        <v>140</v>
      </c>
      <c r="B701" s="124"/>
      <c r="C701" s="124"/>
      <c r="D701" s="88" t="s">
        <v>201</v>
      </c>
      <c r="E701" s="89" t="s">
        <v>202</v>
      </c>
      <c r="F701" s="90" t="s">
        <v>572</v>
      </c>
      <c r="G701" s="91">
        <v>180000</v>
      </c>
      <c r="H701" s="91">
        <v>180000</v>
      </c>
      <c r="I701" s="91">
        <v>68110.69</v>
      </c>
      <c r="J701" s="91">
        <v>0</v>
      </c>
    </row>
    <row r="702" spans="1:10" ht="15" customHeight="1" x14ac:dyDescent="0.25">
      <c r="A702" s="59"/>
      <c r="B702" s="59"/>
      <c r="C702" s="125" t="s">
        <v>382</v>
      </c>
      <c r="D702" s="125"/>
      <c r="E702" s="125"/>
      <c r="F702" s="125"/>
      <c r="G702" s="92">
        <v>60000</v>
      </c>
      <c r="H702" s="92">
        <v>60000</v>
      </c>
      <c r="I702" s="92">
        <v>22703.56</v>
      </c>
      <c r="J702" s="92">
        <v>37.839266666666667</v>
      </c>
    </row>
    <row r="703" spans="1:10" ht="15" customHeight="1" x14ac:dyDescent="0.25">
      <c r="A703" s="59"/>
      <c r="B703" s="59"/>
      <c r="C703" s="125" t="s">
        <v>395</v>
      </c>
      <c r="D703" s="125"/>
      <c r="E703" s="125"/>
      <c r="F703" s="125"/>
      <c r="G703" s="92">
        <v>70000</v>
      </c>
      <c r="H703" s="92">
        <v>70000</v>
      </c>
      <c r="I703" s="92">
        <v>26487.49</v>
      </c>
      <c r="J703" s="92">
        <v>37.839271428571436</v>
      </c>
    </row>
    <row r="704" spans="1:10" ht="15" customHeight="1" x14ac:dyDescent="0.25">
      <c r="A704" s="59"/>
      <c r="B704" s="59"/>
      <c r="C704" s="125" t="s">
        <v>392</v>
      </c>
      <c r="D704" s="125"/>
      <c r="E704" s="125"/>
      <c r="F704" s="125"/>
      <c r="G704" s="92">
        <v>50000</v>
      </c>
      <c r="H704" s="92">
        <v>50000</v>
      </c>
      <c r="I704" s="92">
        <v>18919.64</v>
      </c>
      <c r="J704" s="92">
        <v>37.839280000000002</v>
      </c>
    </row>
    <row r="705" spans="1:10" x14ac:dyDescent="0.25">
      <c r="A705" s="124" t="s">
        <v>140</v>
      </c>
      <c r="B705" s="124"/>
      <c r="C705" s="124"/>
      <c r="D705" s="88" t="s">
        <v>209</v>
      </c>
      <c r="E705" s="89" t="s">
        <v>210</v>
      </c>
      <c r="F705" s="90" t="s">
        <v>572</v>
      </c>
      <c r="G705" s="91">
        <v>0</v>
      </c>
      <c r="H705" s="91">
        <v>0</v>
      </c>
      <c r="I705" s="91">
        <v>68110.69</v>
      </c>
      <c r="J705" s="91">
        <v>0</v>
      </c>
    </row>
    <row r="706" spans="1:10" ht="15" customHeight="1" x14ac:dyDescent="0.25">
      <c r="A706" s="127" t="s">
        <v>575</v>
      </c>
      <c r="B706" s="127"/>
      <c r="C706" s="127"/>
      <c r="D706" s="127"/>
      <c r="E706" s="127"/>
      <c r="F706" s="127"/>
      <c r="G706" s="87">
        <v>92000</v>
      </c>
      <c r="H706" s="87">
        <v>92000</v>
      </c>
      <c r="I706" s="87">
        <v>978.54</v>
      </c>
      <c r="J706" s="87">
        <v>1.0636304347826087</v>
      </c>
    </row>
    <row r="707" spans="1:10" ht="15" customHeight="1" x14ac:dyDescent="0.25">
      <c r="A707" s="93"/>
      <c r="B707" s="93"/>
      <c r="C707" s="93"/>
      <c r="D707" s="88" t="s">
        <v>156</v>
      </c>
      <c r="E707" s="89" t="s">
        <v>157</v>
      </c>
      <c r="F707" s="90" t="s">
        <v>572</v>
      </c>
      <c r="G707" s="91">
        <v>92000</v>
      </c>
      <c r="H707" s="91">
        <v>92000</v>
      </c>
      <c r="I707" s="91">
        <v>978.54</v>
      </c>
      <c r="J707" s="91">
        <v>1.0636304347826087</v>
      </c>
    </row>
    <row r="708" spans="1:10" x14ac:dyDescent="0.25">
      <c r="A708" s="93"/>
      <c r="B708" s="93"/>
      <c r="C708" s="93"/>
      <c r="D708" s="88" t="s">
        <v>263</v>
      </c>
      <c r="E708" s="89" t="s">
        <v>264</v>
      </c>
      <c r="F708" s="90" t="s">
        <v>572</v>
      </c>
      <c r="G708" s="91">
        <v>92000</v>
      </c>
      <c r="H708" s="91">
        <v>92000</v>
      </c>
      <c r="I708" s="91">
        <v>978.54</v>
      </c>
      <c r="J708" s="91">
        <v>0</v>
      </c>
    </row>
    <row r="709" spans="1:10" ht="15" customHeight="1" x14ac:dyDescent="0.25">
      <c r="A709" s="93"/>
      <c r="B709" s="93"/>
      <c r="C709" s="93"/>
      <c r="D709" s="88" t="s">
        <v>265</v>
      </c>
      <c r="E709" s="89" t="s">
        <v>266</v>
      </c>
      <c r="F709" s="90" t="s">
        <v>572</v>
      </c>
      <c r="G709" s="91">
        <v>92000</v>
      </c>
      <c r="H709" s="91">
        <v>92000</v>
      </c>
      <c r="I709" s="91">
        <v>978.54</v>
      </c>
      <c r="J709" s="91">
        <v>0</v>
      </c>
    </row>
    <row r="710" spans="1:10" ht="15" customHeight="1" x14ac:dyDescent="0.25">
      <c r="A710" s="59"/>
      <c r="B710" s="59"/>
      <c r="C710" s="125" t="s">
        <v>395</v>
      </c>
      <c r="D710" s="125"/>
      <c r="E710" s="125"/>
      <c r="F710" s="125"/>
      <c r="G710" s="92">
        <v>92000</v>
      </c>
      <c r="H710" s="92">
        <v>92000</v>
      </c>
      <c r="I710" s="92">
        <v>978.54</v>
      </c>
      <c r="J710" s="92">
        <v>1.0636304347826087</v>
      </c>
    </row>
    <row r="711" spans="1:10" x14ac:dyDescent="0.25">
      <c r="A711" s="93"/>
      <c r="B711" s="93"/>
      <c r="C711" s="93"/>
      <c r="D711" s="88" t="s">
        <v>267</v>
      </c>
      <c r="E711" s="89" t="s">
        <v>268</v>
      </c>
      <c r="F711" s="90" t="s">
        <v>572</v>
      </c>
      <c r="G711" s="91">
        <v>0</v>
      </c>
      <c r="H711" s="91">
        <v>0</v>
      </c>
      <c r="I711" s="91">
        <v>978.54</v>
      </c>
      <c r="J711" s="91">
        <v>0</v>
      </c>
    </row>
    <row r="712" spans="1:10" ht="15" customHeight="1" x14ac:dyDescent="0.25">
      <c r="A712" s="127" t="s">
        <v>576</v>
      </c>
      <c r="B712" s="127"/>
      <c r="C712" s="127"/>
      <c r="D712" s="127"/>
      <c r="E712" s="127"/>
      <c r="F712" s="127"/>
      <c r="G712" s="87">
        <v>250000</v>
      </c>
      <c r="H712" s="87">
        <v>250000</v>
      </c>
      <c r="I712" s="87">
        <v>0</v>
      </c>
      <c r="J712" s="87">
        <v>0</v>
      </c>
    </row>
    <row r="713" spans="1:10" ht="15" customHeight="1" x14ac:dyDescent="0.25">
      <c r="A713" s="93"/>
      <c r="B713" s="93"/>
      <c r="C713" s="93"/>
      <c r="D713" s="88" t="s">
        <v>156</v>
      </c>
      <c r="E713" s="89" t="s">
        <v>157</v>
      </c>
      <c r="F713" s="90" t="s">
        <v>572</v>
      </c>
      <c r="G713" s="91">
        <v>250000</v>
      </c>
      <c r="H713" s="91">
        <v>250000</v>
      </c>
      <c r="I713" s="91">
        <v>0</v>
      </c>
      <c r="J713" s="91">
        <v>0</v>
      </c>
    </row>
    <row r="714" spans="1:10" ht="15" customHeight="1" x14ac:dyDescent="0.25">
      <c r="A714" s="93"/>
      <c r="B714" s="93"/>
      <c r="C714" s="93"/>
      <c r="D714" s="88" t="s">
        <v>252</v>
      </c>
      <c r="E714" s="89" t="s">
        <v>253</v>
      </c>
      <c r="F714" s="90" t="s">
        <v>572</v>
      </c>
      <c r="G714" s="91">
        <v>250000</v>
      </c>
      <c r="H714" s="91">
        <v>250000</v>
      </c>
      <c r="I714" s="91">
        <v>0</v>
      </c>
      <c r="J714" s="91">
        <v>0</v>
      </c>
    </row>
    <row r="715" spans="1:10" ht="15" customHeight="1" x14ac:dyDescent="0.25">
      <c r="A715" s="93"/>
      <c r="B715" s="93"/>
      <c r="C715" s="93"/>
      <c r="D715" s="88" t="s">
        <v>254</v>
      </c>
      <c r="E715" s="89" t="s">
        <v>255</v>
      </c>
      <c r="F715" s="90" t="s">
        <v>572</v>
      </c>
      <c r="G715" s="91">
        <v>250000</v>
      </c>
      <c r="H715" s="91">
        <v>250000</v>
      </c>
      <c r="I715" s="91">
        <v>0</v>
      </c>
      <c r="J715" s="91">
        <v>0</v>
      </c>
    </row>
    <row r="716" spans="1:10" ht="15" customHeight="1" x14ac:dyDescent="0.25">
      <c r="A716" s="59"/>
      <c r="B716" s="59"/>
      <c r="C716" s="125" t="s">
        <v>382</v>
      </c>
      <c r="D716" s="125"/>
      <c r="E716" s="125"/>
      <c r="F716" s="125"/>
      <c r="G716" s="92">
        <v>250000</v>
      </c>
      <c r="H716" s="92">
        <v>250000</v>
      </c>
      <c r="I716" s="92">
        <v>0</v>
      </c>
      <c r="J716" s="92">
        <v>0</v>
      </c>
    </row>
    <row r="717" spans="1:10" ht="15" customHeight="1" x14ac:dyDescent="0.25">
      <c r="A717" s="85"/>
      <c r="B717" s="126" t="s">
        <v>577</v>
      </c>
      <c r="C717" s="126"/>
      <c r="D717" s="126"/>
      <c r="E717" s="126"/>
      <c r="F717" s="126"/>
      <c r="G717" s="86">
        <v>655000</v>
      </c>
      <c r="H717" s="86">
        <v>655000</v>
      </c>
      <c r="I717" s="86">
        <v>244709.36</v>
      </c>
      <c r="J717" s="86">
        <v>37.360207633587784</v>
      </c>
    </row>
    <row r="718" spans="1:10" ht="15" customHeight="1" x14ac:dyDescent="0.25">
      <c r="A718" s="127" t="s">
        <v>578</v>
      </c>
      <c r="B718" s="127"/>
      <c r="C718" s="127"/>
      <c r="D718" s="127"/>
      <c r="E718" s="127"/>
      <c r="F718" s="127"/>
      <c r="G718" s="87">
        <v>175000</v>
      </c>
      <c r="H718" s="87">
        <v>175000</v>
      </c>
      <c r="I718" s="87">
        <v>54911.360000000001</v>
      </c>
      <c r="J718" s="87">
        <v>31.37792</v>
      </c>
    </row>
    <row r="719" spans="1:10" ht="15" customHeight="1" x14ac:dyDescent="0.25">
      <c r="A719" s="124" t="s">
        <v>296</v>
      </c>
      <c r="B719" s="124"/>
      <c r="C719" s="124"/>
      <c r="D719" s="88" t="s">
        <v>156</v>
      </c>
      <c r="E719" s="89" t="s">
        <v>157</v>
      </c>
      <c r="F719" s="90" t="s">
        <v>568</v>
      </c>
      <c r="G719" s="91">
        <v>175000</v>
      </c>
      <c r="H719" s="91">
        <v>175000</v>
      </c>
      <c r="I719" s="91">
        <v>54911.360000000001</v>
      </c>
      <c r="J719" s="91">
        <v>31.37792</v>
      </c>
    </row>
    <row r="720" spans="1:10" x14ac:dyDescent="0.25">
      <c r="A720" s="93"/>
      <c r="B720" s="93"/>
      <c r="C720" s="93"/>
      <c r="D720" s="88" t="s">
        <v>177</v>
      </c>
      <c r="E720" s="89" t="s">
        <v>178</v>
      </c>
      <c r="F720" s="93"/>
      <c r="G720" s="91">
        <v>2000</v>
      </c>
      <c r="H720" s="91">
        <v>2000</v>
      </c>
      <c r="I720" s="91">
        <v>1584.03</v>
      </c>
      <c r="J720" s="91">
        <v>0</v>
      </c>
    </row>
    <row r="721" spans="1:10" x14ac:dyDescent="0.25">
      <c r="A721" s="93"/>
      <c r="B721" s="93"/>
      <c r="C721" s="93"/>
      <c r="D721" s="88" t="s">
        <v>225</v>
      </c>
      <c r="E721" s="89" t="s">
        <v>226</v>
      </c>
      <c r="F721" s="93"/>
      <c r="G721" s="91">
        <v>2000</v>
      </c>
      <c r="H721" s="91">
        <v>2000</v>
      </c>
      <c r="I721" s="91">
        <v>1584.03</v>
      </c>
      <c r="J721" s="91">
        <v>0</v>
      </c>
    </row>
    <row r="722" spans="1:10" ht="15" customHeight="1" x14ac:dyDescent="0.25">
      <c r="A722" s="59"/>
      <c r="B722" s="59"/>
      <c r="C722" s="125" t="s">
        <v>382</v>
      </c>
      <c r="D722" s="125"/>
      <c r="E722" s="125"/>
      <c r="F722" s="125"/>
      <c r="G722" s="92">
        <v>2000</v>
      </c>
      <c r="H722" s="92">
        <v>2000</v>
      </c>
      <c r="I722" s="92">
        <v>1584.03</v>
      </c>
      <c r="J722" s="92">
        <v>79.201499999999996</v>
      </c>
    </row>
    <row r="723" spans="1:10" ht="15" customHeight="1" x14ac:dyDescent="0.25">
      <c r="A723" s="93"/>
      <c r="B723" s="93"/>
      <c r="C723" s="93"/>
      <c r="D723" s="88" t="s">
        <v>227</v>
      </c>
      <c r="E723" s="98" t="s">
        <v>228</v>
      </c>
      <c r="F723" s="93"/>
      <c r="G723" s="91">
        <v>0</v>
      </c>
      <c r="H723" s="91">
        <v>0</v>
      </c>
      <c r="I723" s="91">
        <v>1584.03</v>
      </c>
      <c r="J723" s="91">
        <v>0</v>
      </c>
    </row>
    <row r="724" spans="1:10" x14ac:dyDescent="0.25">
      <c r="A724" s="124" t="s">
        <v>296</v>
      </c>
      <c r="B724" s="124"/>
      <c r="C724" s="124"/>
      <c r="D724" s="88" t="s">
        <v>279</v>
      </c>
      <c r="E724" s="89" t="s">
        <v>280</v>
      </c>
      <c r="F724" s="90" t="s">
        <v>568</v>
      </c>
      <c r="G724" s="91">
        <v>173000</v>
      </c>
      <c r="H724" s="91">
        <v>173000</v>
      </c>
      <c r="I724" s="91">
        <v>53327.33</v>
      </c>
      <c r="J724" s="91">
        <v>0</v>
      </c>
    </row>
    <row r="725" spans="1:10" ht="15" customHeight="1" x14ac:dyDescent="0.25">
      <c r="A725" s="124" t="s">
        <v>296</v>
      </c>
      <c r="B725" s="124"/>
      <c r="C725" s="124"/>
      <c r="D725" s="88" t="s">
        <v>281</v>
      </c>
      <c r="E725" s="89" t="s">
        <v>115</v>
      </c>
      <c r="F725" s="90" t="s">
        <v>568</v>
      </c>
      <c r="G725" s="91">
        <v>173000</v>
      </c>
      <c r="H725" s="91">
        <v>173000</v>
      </c>
      <c r="I725" s="91">
        <v>53327.33</v>
      </c>
      <c r="J725" s="91">
        <v>0</v>
      </c>
    </row>
    <row r="726" spans="1:10" ht="15" customHeight="1" x14ac:dyDescent="0.25">
      <c r="A726" s="59"/>
      <c r="B726" s="59"/>
      <c r="C726" s="125" t="s">
        <v>382</v>
      </c>
      <c r="D726" s="125"/>
      <c r="E726" s="125"/>
      <c r="F726" s="125"/>
      <c r="G726" s="92">
        <v>173000</v>
      </c>
      <c r="H726" s="92">
        <v>173000</v>
      </c>
      <c r="I726" s="92">
        <v>53327.33</v>
      </c>
      <c r="J726" s="92">
        <v>30.825046242774565</v>
      </c>
    </row>
    <row r="727" spans="1:10" x14ac:dyDescent="0.25">
      <c r="A727" s="124" t="s">
        <v>296</v>
      </c>
      <c r="B727" s="124"/>
      <c r="C727" s="124"/>
      <c r="D727" s="88" t="s">
        <v>282</v>
      </c>
      <c r="E727" s="89" t="s">
        <v>283</v>
      </c>
      <c r="F727" s="90" t="s">
        <v>568</v>
      </c>
      <c r="G727" s="91">
        <v>0</v>
      </c>
      <c r="H727" s="91">
        <v>0</v>
      </c>
      <c r="I727" s="91">
        <v>53327.33</v>
      </c>
      <c r="J727" s="91">
        <v>0</v>
      </c>
    </row>
    <row r="728" spans="1:10" ht="15" customHeight="1" x14ac:dyDescent="0.25">
      <c r="A728" s="127" t="s">
        <v>579</v>
      </c>
      <c r="B728" s="127"/>
      <c r="C728" s="127"/>
      <c r="D728" s="127"/>
      <c r="E728" s="127"/>
      <c r="F728" s="127"/>
      <c r="G728" s="87">
        <v>130000</v>
      </c>
      <c r="H728" s="87">
        <v>130000</v>
      </c>
      <c r="I728" s="87">
        <v>64998</v>
      </c>
      <c r="J728" s="87">
        <v>49.998461538461541</v>
      </c>
    </row>
    <row r="729" spans="1:10" ht="15" customHeight="1" x14ac:dyDescent="0.25">
      <c r="A729" s="124" t="s">
        <v>580</v>
      </c>
      <c r="B729" s="124"/>
      <c r="C729" s="124"/>
      <c r="D729" s="88" t="s">
        <v>156</v>
      </c>
      <c r="E729" s="89" t="s">
        <v>157</v>
      </c>
      <c r="F729" s="90" t="s">
        <v>568</v>
      </c>
      <c r="G729" s="91">
        <v>130000</v>
      </c>
      <c r="H729" s="91">
        <v>130000</v>
      </c>
      <c r="I729" s="91">
        <v>64998</v>
      </c>
      <c r="J729" s="91">
        <v>49.998461538461541</v>
      </c>
    </row>
    <row r="730" spans="1:10" x14ac:dyDescent="0.25">
      <c r="A730" s="124" t="s">
        <v>580</v>
      </c>
      <c r="B730" s="124"/>
      <c r="C730" s="124"/>
      <c r="D730" s="88" t="s">
        <v>279</v>
      </c>
      <c r="E730" s="89" t="s">
        <v>280</v>
      </c>
      <c r="F730" s="90" t="s">
        <v>568</v>
      </c>
      <c r="G730" s="91">
        <v>130000</v>
      </c>
      <c r="H730" s="91">
        <v>130000</v>
      </c>
      <c r="I730" s="91">
        <v>64998</v>
      </c>
      <c r="J730" s="91">
        <v>0</v>
      </c>
    </row>
    <row r="731" spans="1:10" ht="15" customHeight="1" x14ac:dyDescent="0.25">
      <c r="A731" s="124" t="s">
        <v>580</v>
      </c>
      <c r="B731" s="124"/>
      <c r="C731" s="124"/>
      <c r="D731" s="88" t="s">
        <v>281</v>
      </c>
      <c r="E731" s="89" t="s">
        <v>115</v>
      </c>
      <c r="F731" s="90" t="s">
        <v>568</v>
      </c>
      <c r="G731" s="91">
        <v>130000</v>
      </c>
      <c r="H731" s="91">
        <v>130000</v>
      </c>
      <c r="I731" s="91">
        <v>64998</v>
      </c>
      <c r="J731" s="91">
        <v>0</v>
      </c>
    </row>
    <row r="732" spans="1:10" ht="15" customHeight="1" x14ac:dyDescent="0.25">
      <c r="A732" s="59"/>
      <c r="B732" s="59"/>
      <c r="C732" s="125" t="s">
        <v>382</v>
      </c>
      <c r="D732" s="125"/>
      <c r="E732" s="125"/>
      <c r="F732" s="125"/>
      <c r="G732" s="92">
        <v>130000</v>
      </c>
      <c r="H732" s="92">
        <v>130000</v>
      </c>
      <c r="I732" s="92">
        <v>64998</v>
      </c>
      <c r="J732" s="92">
        <v>49.998461538461541</v>
      </c>
    </row>
    <row r="733" spans="1:10" x14ac:dyDescent="0.25">
      <c r="A733" s="124" t="s">
        <v>580</v>
      </c>
      <c r="B733" s="124"/>
      <c r="C733" s="124"/>
      <c r="D733" s="88" t="s">
        <v>282</v>
      </c>
      <c r="E733" s="89" t="s">
        <v>283</v>
      </c>
      <c r="F733" s="90" t="s">
        <v>568</v>
      </c>
      <c r="G733" s="91">
        <v>0</v>
      </c>
      <c r="H733" s="91">
        <v>0</v>
      </c>
      <c r="I733" s="91">
        <v>64998</v>
      </c>
      <c r="J733" s="91">
        <v>0</v>
      </c>
    </row>
    <row r="734" spans="1:10" ht="15" customHeight="1" x14ac:dyDescent="0.25">
      <c r="A734" s="127" t="s">
        <v>581</v>
      </c>
      <c r="B734" s="127"/>
      <c r="C734" s="127"/>
      <c r="D734" s="127"/>
      <c r="E734" s="127"/>
      <c r="F734" s="127"/>
      <c r="G734" s="87">
        <v>250000</v>
      </c>
      <c r="H734" s="87">
        <v>250000</v>
      </c>
      <c r="I734" s="87">
        <v>124800</v>
      </c>
      <c r="J734" s="87">
        <v>49.92</v>
      </c>
    </row>
    <row r="735" spans="1:10" ht="15" customHeight="1" x14ac:dyDescent="0.25">
      <c r="A735" s="124" t="s">
        <v>296</v>
      </c>
      <c r="B735" s="124"/>
      <c r="C735" s="124"/>
      <c r="D735" s="88" t="s">
        <v>156</v>
      </c>
      <c r="E735" s="89" t="s">
        <v>157</v>
      </c>
      <c r="F735" s="90" t="s">
        <v>568</v>
      </c>
      <c r="G735" s="91">
        <v>250000</v>
      </c>
      <c r="H735" s="91">
        <v>250000</v>
      </c>
      <c r="I735" s="91">
        <v>124800</v>
      </c>
      <c r="J735" s="91">
        <v>49.92</v>
      </c>
    </row>
    <row r="736" spans="1:10" ht="15" customHeight="1" x14ac:dyDescent="0.25">
      <c r="A736" s="124" t="s">
        <v>296</v>
      </c>
      <c r="B736" s="124"/>
      <c r="C736" s="124"/>
      <c r="D736" s="88" t="s">
        <v>279</v>
      </c>
      <c r="E736" s="89" t="s">
        <v>280</v>
      </c>
      <c r="F736" s="90" t="s">
        <v>568</v>
      </c>
      <c r="G736" s="91">
        <v>250000</v>
      </c>
      <c r="H736" s="91">
        <v>250000</v>
      </c>
      <c r="I736" s="91">
        <v>124800</v>
      </c>
      <c r="J736" s="91">
        <v>0</v>
      </c>
    </row>
    <row r="737" spans="1:10" x14ac:dyDescent="0.25">
      <c r="A737" s="124" t="s">
        <v>296</v>
      </c>
      <c r="B737" s="124"/>
      <c r="C737" s="124"/>
      <c r="D737" s="88" t="s">
        <v>281</v>
      </c>
      <c r="E737" s="89" t="s">
        <v>115</v>
      </c>
      <c r="F737" s="90" t="s">
        <v>568</v>
      </c>
      <c r="G737" s="91">
        <v>250000</v>
      </c>
      <c r="H737" s="91">
        <v>250000</v>
      </c>
      <c r="I737" s="91">
        <v>124800</v>
      </c>
      <c r="J737" s="91">
        <v>0</v>
      </c>
    </row>
    <row r="738" spans="1:10" ht="15" customHeight="1" x14ac:dyDescent="0.25">
      <c r="A738" s="59"/>
      <c r="B738" s="59"/>
      <c r="C738" s="125" t="s">
        <v>382</v>
      </c>
      <c r="D738" s="125"/>
      <c r="E738" s="125"/>
      <c r="F738" s="125"/>
      <c r="G738" s="92">
        <v>80000</v>
      </c>
      <c r="H738" s="92">
        <v>80000</v>
      </c>
      <c r="I738" s="92">
        <v>39936</v>
      </c>
      <c r="J738" s="92">
        <v>49.92</v>
      </c>
    </row>
    <row r="739" spans="1:10" ht="15" customHeight="1" x14ac:dyDescent="0.25">
      <c r="A739" s="59"/>
      <c r="B739" s="59"/>
      <c r="C739" s="125" t="s">
        <v>395</v>
      </c>
      <c r="D739" s="125"/>
      <c r="E739" s="125"/>
      <c r="F739" s="125"/>
      <c r="G739" s="92">
        <v>170000</v>
      </c>
      <c r="H739" s="92">
        <v>170000</v>
      </c>
      <c r="I739" s="92">
        <v>84864</v>
      </c>
      <c r="J739" s="92">
        <v>49.92</v>
      </c>
    </row>
    <row r="740" spans="1:10" x14ac:dyDescent="0.25">
      <c r="A740" s="124" t="s">
        <v>296</v>
      </c>
      <c r="B740" s="124"/>
      <c r="C740" s="124"/>
      <c r="D740" s="88" t="s">
        <v>282</v>
      </c>
      <c r="E740" s="89" t="s">
        <v>283</v>
      </c>
      <c r="F740" s="90" t="s">
        <v>568</v>
      </c>
      <c r="G740" s="91">
        <v>0</v>
      </c>
      <c r="H740" s="91">
        <v>0</v>
      </c>
      <c r="I740" s="91">
        <v>124800</v>
      </c>
      <c r="J740" s="91">
        <v>0</v>
      </c>
    </row>
    <row r="741" spans="1:10" ht="15" customHeight="1" x14ac:dyDescent="0.25">
      <c r="A741" s="127" t="s">
        <v>582</v>
      </c>
      <c r="B741" s="127"/>
      <c r="C741" s="127"/>
      <c r="D741" s="127"/>
      <c r="E741" s="127"/>
      <c r="F741" s="127"/>
      <c r="G741" s="87">
        <v>100000</v>
      </c>
      <c r="H741" s="87">
        <v>100000</v>
      </c>
      <c r="I741" s="87">
        <v>0</v>
      </c>
      <c r="J741" s="87">
        <v>0</v>
      </c>
    </row>
    <row r="742" spans="1:10" ht="15" customHeight="1" x14ac:dyDescent="0.25">
      <c r="A742" s="93"/>
      <c r="B742" s="93"/>
      <c r="C742" s="93"/>
      <c r="D742" s="88" t="s">
        <v>293</v>
      </c>
      <c r="E742" s="89" t="s">
        <v>294</v>
      </c>
      <c r="F742" s="90" t="s">
        <v>583</v>
      </c>
      <c r="G742" s="91">
        <v>100000</v>
      </c>
      <c r="H742" s="91">
        <v>100000</v>
      </c>
      <c r="I742" s="91">
        <v>0</v>
      </c>
      <c r="J742" s="91">
        <v>0</v>
      </c>
    </row>
    <row r="743" spans="1:10" ht="15" customHeight="1" x14ac:dyDescent="0.25">
      <c r="A743" s="93"/>
      <c r="B743" s="93"/>
      <c r="C743" s="93"/>
      <c r="D743" s="88" t="s">
        <v>327</v>
      </c>
      <c r="E743" s="89" t="s">
        <v>328</v>
      </c>
      <c r="F743" s="90" t="s">
        <v>583</v>
      </c>
      <c r="G743" s="91">
        <v>100000</v>
      </c>
      <c r="H743" s="91">
        <v>100000</v>
      </c>
      <c r="I743" s="91">
        <v>0</v>
      </c>
      <c r="J743" s="91">
        <v>0</v>
      </c>
    </row>
    <row r="744" spans="1:10" ht="15" customHeight="1" x14ac:dyDescent="0.25">
      <c r="A744" s="93"/>
      <c r="B744" s="93"/>
      <c r="C744" s="93"/>
      <c r="D744" s="88" t="s">
        <v>329</v>
      </c>
      <c r="E744" s="89" t="s">
        <v>330</v>
      </c>
      <c r="F744" s="90" t="s">
        <v>583</v>
      </c>
      <c r="G744" s="91">
        <v>100000</v>
      </c>
      <c r="H744" s="91">
        <v>100000</v>
      </c>
      <c r="I744" s="91">
        <v>0</v>
      </c>
      <c r="J744" s="91">
        <v>0</v>
      </c>
    </row>
    <row r="745" spans="1:10" ht="15" customHeight="1" x14ac:dyDescent="0.25">
      <c r="A745" s="59"/>
      <c r="B745" s="59"/>
      <c r="C745" s="125" t="s">
        <v>392</v>
      </c>
      <c r="D745" s="125"/>
      <c r="E745" s="125"/>
      <c r="F745" s="125"/>
      <c r="G745" s="92">
        <v>80000</v>
      </c>
      <c r="H745" s="92">
        <v>80000</v>
      </c>
      <c r="I745" s="92">
        <v>0</v>
      </c>
      <c r="J745" s="92">
        <v>0</v>
      </c>
    </row>
    <row r="746" spans="1:10" ht="15" customHeight="1" x14ac:dyDescent="0.25">
      <c r="A746" s="59"/>
      <c r="B746" s="59"/>
      <c r="C746" s="125" t="s">
        <v>397</v>
      </c>
      <c r="D746" s="125"/>
      <c r="E746" s="125"/>
      <c r="F746" s="125"/>
      <c r="G746" s="92">
        <v>20000</v>
      </c>
      <c r="H746" s="92">
        <v>20000</v>
      </c>
      <c r="I746" s="92">
        <v>0</v>
      </c>
      <c r="J746" s="92">
        <v>0</v>
      </c>
    </row>
    <row r="747" spans="1:10" ht="15" customHeight="1" x14ac:dyDescent="0.25">
      <c r="A747" s="85"/>
      <c r="B747" s="126" t="s">
        <v>584</v>
      </c>
      <c r="C747" s="126"/>
      <c r="D747" s="126"/>
      <c r="E747" s="126"/>
      <c r="F747" s="126"/>
      <c r="G747" s="86">
        <v>391100</v>
      </c>
      <c r="H747" s="86">
        <v>391100</v>
      </c>
      <c r="I747" s="86">
        <v>31444.01</v>
      </c>
      <c r="J747" s="86">
        <v>8.0398900536947071</v>
      </c>
    </row>
    <row r="748" spans="1:10" ht="15" customHeight="1" x14ac:dyDescent="0.25">
      <c r="A748" s="127" t="s">
        <v>585</v>
      </c>
      <c r="B748" s="127"/>
      <c r="C748" s="127"/>
      <c r="D748" s="127"/>
      <c r="E748" s="127"/>
      <c r="F748" s="127"/>
      <c r="G748" s="87">
        <v>35000</v>
      </c>
      <c r="H748" s="87">
        <v>35000</v>
      </c>
      <c r="I748" s="87">
        <v>0</v>
      </c>
      <c r="J748" s="87">
        <v>0</v>
      </c>
    </row>
    <row r="749" spans="1:10" ht="15" customHeight="1" x14ac:dyDescent="0.25">
      <c r="A749" s="124" t="s">
        <v>586</v>
      </c>
      <c r="B749" s="124"/>
      <c r="C749" s="124"/>
      <c r="D749" s="88" t="s">
        <v>156</v>
      </c>
      <c r="E749" s="89" t="s">
        <v>157</v>
      </c>
      <c r="F749" s="90" t="s">
        <v>568</v>
      </c>
      <c r="G749" s="91">
        <v>35000</v>
      </c>
      <c r="H749" s="91">
        <v>35000</v>
      </c>
      <c r="I749" s="91">
        <v>0</v>
      </c>
      <c r="J749" s="91">
        <v>0</v>
      </c>
    </row>
    <row r="750" spans="1:10" ht="15" customHeight="1" x14ac:dyDescent="0.25">
      <c r="A750" s="124" t="s">
        <v>586</v>
      </c>
      <c r="B750" s="124"/>
      <c r="C750" s="124"/>
      <c r="D750" s="88" t="s">
        <v>279</v>
      </c>
      <c r="E750" s="89" t="s">
        <v>280</v>
      </c>
      <c r="F750" s="90" t="s">
        <v>568</v>
      </c>
      <c r="G750" s="91">
        <v>35000</v>
      </c>
      <c r="H750" s="91">
        <v>35000</v>
      </c>
      <c r="I750" s="91">
        <v>0</v>
      </c>
      <c r="J750" s="91">
        <v>0</v>
      </c>
    </row>
    <row r="751" spans="1:10" x14ac:dyDescent="0.25">
      <c r="A751" s="124" t="s">
        <v>586</v>
      </c>
      <c r="B751" s="124"/>
      <c r="C751" s="124"/>
      <c r="D751" s="88" t="s">
        <v>281</v>
      </c>
      <c r="E751" s="89" t="s">
        <v>115</v>
      </c>
      <c r="F751" s="90" t="s">
        <v>568</v>
      </c>
      <c r="G751" s="91">
        <v>35000</v>
      </c>
      <c r="H751" s="91">
        <v>35000</v>
      </c>
      <c r="I751" s="91">
        <v>0</v>
      </c>
      <c r="J751" s="91">
        <v>0</v>
      </c>
    </row>
    <row r="752" spans="1:10" ht="15" customHeight="1" x14ac:dyDescent="0.25">
      <c r="A752" s="59"/>
      <c r="B752" s="59"/>
      <c r="C752" s="125" t="s">
        <v>395</v>
      </c>
      <c r="D752" s="125"/>
      <c r="E752" s="125"/>
      <c r="F752" s="125"/>
      <c r="G752" s="92">
        <v>35000</v>
      </c>
      <c r="H752" s="92">
        <v>35000</v>
      </c>
      <c r="I752" s="92">
        <v>0</v>
      </c>
      <c r="J752" s="92">
        <v>0</v>
      </c>
    </row>
    <row r="753" spans="1:10" ht="15" customHeight="1" x14ac:dyDescent="0.25">
      <c r="A753" s="127" t="s">
        <v>587</v>
      </c>
      <c r="B753" s="127"/>
      <c r="C753" s="127"/>
      <c r="D753" s="127"/>
      <c r="E753" s="127"/>
      <c r="F753" s="127"/>
      <c r="G753" s="87">
        <v>85000</v>
      </c>
      <c r="H753" s="87">
        <v>85000</v>
      </c>
      <c r="I753" s="87">
        <v>25353.01</v>
      </c>
      <c r="J753" s="87">
        <v>29.827070588235298</v>
      </c>
    </row>
    <row r="754" spans="1:10" ht="15" customHeight="1" x14ac:dyDescent="0.25">
      <c r="A754" s="124" t="s">
        <v>588</v>
      </c>
      <c r="B754" s="124"/>
      <c r="C754" s="124"/>
      <c r="D754" s="88" t="s">
        <v>156</v>
      </c>
      <c r="E754" s="89" t="s">
        <v>157</v>
      </c>
      <c r="F754" s="90" t="s">
        <v>568</v>
      </c>
      <c r="G754" s="91">
        <v>85000</v>
      </c>
      <c r="H754" s="91">
        <v>85000</v>
      </c>
      <c r="I754" s="91">
        <v>25353.01</v>
      </c>
      <c r="J754" s="91">
        <v>29.827070588235298</v>
      </c>
    </row>
    <row r="755" spans="1:10" x14ac:dyDescent="0.25">
      <c r="A755" s="93"/>
      <c r="B755" s="93"/>
      <c r="C755" s="93"/>
      <c r="D755" s="88" t="s">
        <v>177</v>
      </c>
      <c r="E755" s="89" t="s">
        <v>178</v>
      </c>
      <c r="F755" s="90" t="s">
        <v>568</v>
      </c>
      <c r="G755" s="91">
        <v>1200</v>
      </c>
      <c r="H755" s="91">
        <v>1200</v>
      </c>
      <c r="I755" s="91">
        <v>1188.01</v>
      </c>
      <c r="J755" s="91">
        <v>0</v>
      </c>
    </row>
    <row r="756" spans="1:10" x14ac:dyDescent="0.25">
      <c r="A756" s="93"/>
      <c r="B756" s="93"/>
      <c r="C756" s="93"/>
      <c r="D756" s="88" t="s">
        <v>225</v>
      </c>
      <c r="E756" s="89" t="s">
        <v>226</v>
      </c>
      <c r="F756" s="90" t="s">
        <v>568</v>
      </c>
      <c r="G756" s="91">
        <v>1200</v>
      </c>
      <c r="H756" s="91">
        <v>1200</v>
      </c>
      <c r="I756" s="91">
        <v>1188.01</v>
      </c>
      <c r="J756" s="91">
        <v>0</v>
      </c>
    </row>
    <row r="757" spans="1:10" ht="15" customHeight="1" x14ac:dyDescent="0.25">
      <c r="A757" s="59"/>
      <c r="B757" s="59"/>
      <c r="C757" s="125" t="s">
        <v>382</v>
      </c>
      <c r="D757" s="125"/>
      <c r="E757" s="125"/>
      <c r="F757" s="125"/>
      <c r="G757" s="92">
        <v>1200</v>
      </c>
      <c r="H757" s="92">
        <v>1200</v>
      </c>
      <c r="I757" s="92">
        <v>1188.01</v>
      </c>
      <c r="J757" s="92">
        <v>99.000833333333333</v>
      </c>
    </row>
    <row r="758" spans="1:10" ht="15" customHeight="1" x14ac:dyDescent="0.25">
      <c r="A758" s="93"/>
      <c r="B758" s="93"/>
      <c r="C758" s="93"/>
      <c r="D758" s="88" t="s">
        <v>227</v>
      </c>
      <c r="E758" s="98" t="s">
        <v>228</v>
      </c>
      <c r="F758" s="93"/>
      <c r="G758" s="91">
        <v>0</v>
      </c>
      <c r="H758" s="91">
        <v>0</v>
      </c>
      <c r="I758" s="91">
        <v>1188.01</v>
      </c>
      <c r="J758" s="91">
        <v>0</v>
      </c>
    </row>
    <row r="759" spans="1:10" ht="15" customHeight="1" x14ac:dyDescent="0.25">
      <c r="A759" s="124" t="s">
        <v>588</v>
      </c>
      <c r="B759" s="124"/>
      <c r="C759" s="124"/>
      <c r="D759" s="88" t="s">
        <v>279</v>
      </c>
      <c r="E759" s="89" t="s">
        <v>280</v>
      </c>
      <c r="F759" s="90" t="s">
        <v>568</v>
      </c>
      <c r="G759" s="91">
        <v>83800</v>
      </c>
      <c r="H759" s="91">
        <v>83800</v>
      </c>
      <c r="I759" s="91">
        <v>24165</v>
      </c>
      <c r="J759" s="91">
        <v>0</v>
      </c>
    </row>
    <row r="760" spans="1:10" x14ac:dyDescent="0.25">
      <c r="A760" s="124" t="s">
        <v>588</v>
      </c>
      <c r="B760" s="124"/>
      <c r="C760" s="124"/>
      <c r="D760" s="88" t="s">
        <v>281</v>
      </c>
      <c r="E760" s="89" t="s">
        <v>115</v>
      </c>
      <c r="F760" s="90" t="s">
        <v>568</v>
      </c>
      <c r="G760" s="91">
        <v>83800</v>
      </c>
      <c r="H760" s="91">
        <v>83800</v>
      </c>
      <c r="I760" s="91">
        <v>24165</v>
      </c>
      <c r="J760" s="91">
        <v>0</v>
      </c>
    </row>
    <row r="761" spans="1:10" ht="15" customHeight="1" x14ac:dyDescent="0.25">
      <c r="A761" s="59"/>
      <c r="B761" s="59"/>
      <c r="C761" s="125" t="s">
        <v>382</v>
      </c>
      <c r="D761" s="125"/>
      <c r="E761" s="125"/>
      <c r="F761" s="125"/>
      <c r="G761" s="92">
        <v>23800</v>
      </c>
      <c r="H761" s="92">
        <v>23800</v>
      </c>
      <c r="I761" s="92">
        <v>6863.09</v>
      </c>
      <c r="J761" s="92">
        <v>28.836512605042017</v>
      </c>
    </row>
    <row r="762" spans="1:10" ht="15" customHeight="1" x14ac:dyDescent="0.25">
      <c r="A762" s="59"/>
      <c r="B762" s="59"/>
      <c r="C762" s="125" t="s">
        <v>395</v>
      </c>
      <c r="D762" s="125"/>
      <c r="E762" s="125"/>
      <c r="F762" s="125"/>
      <c r="G762" s="92">
        <v>60000</v>
      </c>
      <c r="H762" s="92">
        <v>60000</v>
      </c>
      <c r="I762" s="92">
        <v>17301.91</v>
      </c>
      <c r="J762" s="92">
        <v>28.836516666666668</v>
      </c>
    </row>
    <row r="763" spans="1:10" x14ac:dyDescent="0.25">
      <c r="A763" s="124" t="s">
        <v>588</v>
      </c>
      <c r="B763" s="124"/>
      <c r="C763" s="124"/>
      <c r="D763" s="88" t="s">
        <v>282</v>
      </c>
      <c r="E763" s="89" t="s">
        <v>283</v>
      </c>
      <c r="F763" s="90" t="s">
        <v>568</v>
      </c>
      <c r="G763" s="91">
        <v>0</v>
      </c>
      <c r="H763" s="91">
        <v>0</v>
      </c>
      <c r="I763" s="91">
        <v>24165</v>
      </c>
      <c r="J763" s="91">
        <v>0</v>
      </c>
    </row>
    <row r="764" spans="1:10" ht="15" customHeight="1" x14ac:dyDescent="0.25">
      <c r="A764" s="127" t="s">
        <v>589</v>
      </c>
      <c r="B764" s="127"/>
      <c r="C764" s="127"/>
      <c r="D764" s="127"/>
      <c r="E764" s="127"/>
      <c r="F764" s="127"/>
      <c r="G764" s="87">
        <v>6100</v>
      </c>
      <c r="H764" s="87">
        <v>6100</v>
      </c>
      <c r="I764" s="87">
        <v>6091</v>
      </c>
      <c r="J764" s="87">
        <v>99.852459016393439</v>
      </c>
    </row>
    <row r="765" spans="1:10" ht="15" customHeight="1" x14ac:dyDescent="0.25">
      <c r="A765" s="124" t="s">
        <v>590</v>
      </c>
      <c r="B765" s="124"/>
      <c r="C765" s="124"/>
      <c r="D765" s="88" t="s">
        <v>156</v>
      </c>
      <c r="E765" s="89" t="s">
        <v>157</v>
      </c>
      <c r="F765" s="90" t="s">
        <v>568</v>
      </c>
      <c r="G765" s="91">
        <v>6100</v>
      </c>
      <c r="H765" s="91">
        <v>6100</v>
      </c>
      <c r="I765" s="91">
        <v>6091</v>
      </c>
      <c r="J765" s="91">
        <v>99.852459016393439</v>
      </c>
    </row>
    <row r="766" spans="1:10" ht="15" customHeight="1" x14ac:dyDescent="0.25">
      <c r="A766" s="124" t="s">
        <v>590</v>
      </c>
      <c r="B766" s="124"/>
      <c r="C766" s="124"/>
      <c r="D766" s="88" t="s">
        <v>177</v>
      </c>
      <c r="E766" s="89" t="s">
        <v>178</v>
      </c>
      <c r="F766" s="90" t="s">
        <v>568</v>
      </c>
      <c r="G766" s="91">
        <v>6100</v>
      </c>
      <c r="H766" s="91">
        <v>6100</v>
      </c>
      <c r="I766" s="91">
        <v>6091</v>
      </c>
      <c r="J766" s="91">
        <v>0</v>
      </c>
    </row>
    <row r="767" spans="1:10" x14ac:dyDescent="0.25">
      <c r="A767" s="124" t="s">
        <v>590</v>
      </c>
      <c r="B767" s="124"/>
      <c r="C767" s="124"/>
      <c r="D767" s="88" t="s">
        <v>225</v>
      </c>
      <c r="E767" s="89" t="s">
        <v>226</v>
      </c>
      <c r="F767" s="90" t="s">
        <v>568</v>
      </c>
      <c r="G767" s="91">
        <v>6100</v>
      </c>
      <c r="H767" s="91">
        <v>6100</v>
      </c>
      <c r="I767" s="91">
        <v>6091</v>
      </c>
      <c r="J767" s="91">
        <v>0</v>
      </c>
    </row>
    <row r="768" spans="1:10" ht="15" customHeight="1" x14ac:dyDescent="0.25">
      <c r="A768" s="59"/>
      <c r="B768" s="59"/>
      <c r="C768" s="125" t="s">
        <v>382</v>
      </c>
      <c r="D768" s="125"/>
      <c r="E768" s="125"/>
      <c r="F768" s="125"/>
      <c r="G768" s="92">
        <v>3100</v>
      </c>
      <c r="H768" s="92">
        <v>3100</v>
      </c>
      <c r="I768" s="92">
        <v>3095.43</v>
      </c>
      <c r="J768" s="92">
        <v>99.852580645161282</v>
      </c>
    </row>
    <row r="769" spans="1:10" ht="15" customHeight="1" x14ac:dyDescent="0.25">
      <c r="A769" s="59"/>
      <c r="B769" s="59"/>
      <c r="C769" s="125" t="s">
        <v>395</v>
      </c>
      <c r="D769" s="125"/>
      <c r="E769" s="125"/>
      <c r="F769" s="125"/>
      <c r="G769" s="92">
        <v>3000</v>
      </c>
      <c r="H769" s="92">
        <v>3000</v>
      </c>
      <c r="I769" s="92">
        <v>2995.57</v>
      </c>
      <c r="J769" s="92">
        <v>99.852333333333334</v>
      </c>
    </row>
    <row r="770" spans="1:10" x14ac:dyDescent="0.25">
      <c r="A770" s="124" t="s">
        <v>590</v>
      </c>
      <c r="B770" s="124"/>
      <c r="C770" s="124"/>
      <c r="D770" s="88" t="s">
        <v>235</v>
      </c>
      <c r="E770" s="89" t="s">
        <v>226</v>
      </c>
      <c r="F770" s="90" t="s">
        <v>568</v>
      </c>
      <c r="G770" s="91">
        <v>0</v>
      </c>
      <c r="H770" s="91">
        <v>0</v>
      </c>
      <c r="I770" s="91">
        <v>6091</v>
      </c>
      <c r="J770" s="91">
        <v>0</v>
      </c>
    </row>
    <row r="771" spans="1:10" ht="15" customHeight="1" x14ac:dyDescent="0.25">
      <c r="A771" s="127" t="s">
        <v>591</v>
      </c>
      <c r="B771" s="127"/>
      <c r="C771" s="127"/>
      <c r="D771" s="127"/>
      <c r="E771" s="127"/>
      <c r="F771" s="127"/>
      <c r="G771" s="87">
        <v>250000</v>
      </c>
      <c r="H771" s="87">
        <v>250000</v>
      </c>
      <c r="I771" s="87">
        <v>0</v>
      </c>
      <c r="J771" s="87">
        <v>0</v>
      </c>
    </row>
    <row r="772" spans="1:10" ht="15" customHeight="1" x14ac:dyDescent="0.25">
      <c r="A772" s="93"/>
      <c r="B772" s="93"/>
      <c r="C772" s="93"/>
      <c r="D772" s="88" t="s">
        <v>293</v>
      </c>
      <c r="E772" s="89" t="s">
        <v>294</v>
      </c>
      <c r="F772" s="90" t="s">
        <v>592</v>
      </c>
      <c r="G772" s="91">
        <v>250000</v>
      </c>
      <c r="H772" s="91">
        <v>250000</v>
      </c>
      <c r="I772" s="91">
        <v>0</v>
      </c>
      <c r="J772" s="91">
        <v>0</v>
      </c>
    </row>
    <row r="773" spans="1:10" ht="15" customHeight="1" x14ac:dyDescent="0.25">
      <c r="A773" s="93"/>
      <c r="B773" s="93"/>
      <c r="C773" s="93"/>
      <c r="D773" s="88" t="s">
        <v>304</v>
      </c>
      <c r="E773" s="89" t="s">
        <v>305</v>
      </c>
      <c r="F773" s="90" t="s">
        <v>592</v>
      </c>
      <c r="G773" s="91">
        <v>250000</v>
      </c>
      <c r="H773" s="91">
        <v>250000</v>
      </c>
      <c r="I773" s="91">
        <v>0</v>
      </c>
      <c r="J773" s="91">
        <v>0</v>
      </c>
    </row>
    <row r="774" spans="1:10" x14ac:dyDescent="0.25">
      <c r="A774" s="93"/>
      <c r="B774" s="93"/>
      <c r="C774" s="93"/>
      <c r="D774" s="88" t="s">
        <v>312</v>
      </c>
      <c r="E774" s="89" t="s">
        <v>313</v>
      </c>
      <c r="F774" s="90" t="s">
        <v>592</v>
      </c>
      <c r="G774" s="91">
        <v>250000</v>
      </c>
      <c r="H774" s="91">
        <v>250000</v>
      </c>
      <c r="I774" s="91">
        <v>0</v>
      </c>
      <c r="J774" s="91">
        <v>0</v>
      </c>
    </row>
    <row r="775" spans="1:10" ht="15" customHeight="1" x14ac:dyDescent="0.25">
      <c r="A775" s="59"/>
      <c r="B775" s="59"/>
      <c r="C775" s="125" t="s">
        <v>392</v>
      </c>
      <c r="D775" s="125"/>
      <c r="E775" s="125"/>
      <c r="F775" s="125"/>
      <c r="G775" s="92">
        <v>250000</v>
      </c>
      <c r="H775" s="92">
        <v>250000</v>
      </c>
      <c r="I775" s="92">
        <v>0</v>
      </c>
      <c r="J775" s="92">
        <v>0</v>
      </c>
    </row>
    <row r="776" spans="1:10" ht="15" customHeight="1" x14ac:dyDescent="0.25">
      <c r="A776" s="127" t="s">
        <v>593</v>
      </c>
      <c r="B776" s="127"/>
      <c r="C776" s="127"/>
      <c r="D776" s="127"/>
      <c r="E776" s="127"/>
      <c r="F776" s="127"/>
      <c r="G776" s="87">
        <v>15000</v>
      </c>
      <c r="H776" s="87">
        <v>15000</v>
      </c>
      <c r="I776" s="87">
        <v>0</v>
      </c>
      <c r="J776" s="87">
        <v>0</v>
      </c>
    </row>
    <row r="777" spans="1:10" ht="15" customHeight="1" x14ac:dyDescent="0.25">
      <c r="A777" s="93"/>
      <c r="B777" s="93"/>
      <c r="C777" s="93"/>
      <c r="D777" s="88" t="s">
        <v>156</v>
      </c>
      <c r="E777" s="89" t="s">
        <v>157</v>
      </c>
      <c r="F777" s="90" t="s">
        <v>594</v>
      </c>
      <c r="G777" s="91">
        <v>15000</v>
      </c>
      <c r="H777" s="91">
        <v>15000</v>
      </c>
      <c r="I777" s="91">
        <v>0</v>
      </c>
      <c r="J777" s="91">
        <v>0</v>
      </c>
    </row>
    <row r="778" spans="1:10" ht="15" customHeight="1" x14ac:dyDescent="0.25">
      <c r="A778" s="93"/>
      <c r="B778" s="93"/>
      <c r="C778" s="93"/>
      <c r="D778" s="88" t="s">
        <v>177</v>
      </c>
      <c r="E778" s="89" t="s">
        <v>178</v>
      </c>
      <c r="F778" s="90" t="s">
        <v>594</v>
      </c>
      <c r="G778" s="91">
        <v>15000</v>
      </c>
      <c r="H778" s="91">
        <v>15000</v>
      </c>
      <c r="I778" s="91">
        <v>0</v>
      </c>
      <c r="J778" s="91">
        <v>0</v>
      </c>
    </row>
    <row r="779" spans="1:10" ht="15" customHeight="1" x14ac:dyDescent="0.25">
      <c r="A779" s="93"/>
      <c r="B779" s="93"/>
      <c r="C779" s="93"/>
      <c r="D779" s="88" t="s">
        <v>187</v>
      </c>
      <c r="E779" s="89" t="s">
        <v>188</v>
      </c>
      <c r="F779" s="90" t="s">
        <v>594</v>
      </c>
      <c r="G779" s="91">
        <v>15000</v>
      </c>
      <c r="H779" s="91">
        <v>15000</v>
      </c>
      <c r="I779" s="91">
        <v>0</v>
      </c>
      <c r="J779" s="91">
        <v>0</v>
      </c>
    </row>
    <row r="780" spans="1:10" ht="15" customHeight="1" x14ac:dyDescent="0.25">
      <c r="A780" s="59"/>
      <c r="B780" s="59"/>
      <c r="C780" s="125" t="s">
        <v>382</v>
      </c>
      <c r="D780" s="125"/>
      <c r="E780" s="125"/>
      <c r="F780" s="125"/>
      <c r="G780" s="92">
        <v>15000</v>
      </c>
      <c r="H780" s="92">
        <v>15000</v>
      </c>
      <c r="I780" s="92">
        <v>0</v>
      </c>
      <c r="J780" s="92">
        <v>0</v>
      </c>
    </row>
    <row r="781" spans="1:10" ht="15" customHeight="1" x14ac:dyDescent="0.25">
      <c r="A781" s="85"/>
      <c r="B781" s="126" t="s">
        <v>595</v>
      </c>
      <c r="C781" s="126"/>
      <c r="D781" s="126"/>
      <c r="E781" s="126"/>
      <c r="F781" s="126"/>
      <c r="G781" s="86">
        <v>645000</v>
      </c>
      <c r="H781" s="86">
        <v>645000</v>
      </c>
      <c r="I781" s="86">
        <v>0</v>
      </c>
      <c r="J781" s="86">
        <v>0</v>
      </c>
    </row>
    <row r="782" spans="1:10" ht="15" customHeight="1" x14ac:dyDescent="0.25">
      <c r="A782" s="127" t="s">
        <v>596</v>
      </c>
      <c r="B782" s="127"/>
      <c r="C782" s="127"/>
      <c r="D782" s="127"/>
      <c r="E782" s="127"/>
      <c r="F782" s="127"/>
      <c r="G782" s="87">
        <v>20000</v>
      </c>
      <c r="H782" s="87">
        <v>20000</v>
      </c>
      <c r="I782" s="87">
        <v>0</v>
      </c>
      <c r="J782" s="87">
        <v>0</v>
      </c>
    </row>
    <row r="783" spans="1:10" ht="15" customHeight="1" x14ac:dyDescent="0.25">
      <c r="A783" s="93"/>
      <c r="B783" s="93"/>
      <c r="C783" s="93"/>
      <c r="D783" s="88" t="s">
        <v>156</v>
      </c>
      <c r="E783" s="89" t="s">
        <v>157</v>
      </c>
      <c r="F783" s="90" t="s">
        <v>435</v>
      </c>
      <c r="G783" s="91">
        <v>20000</v>
      </c>
      <c r="H783" s="91">
        <v>20000</v>
      </c>
      <c r="I783" s="91">
        <v>0</v>
      </c>
      <c r="J783" s="91">
        <v>0</v>
      </c>
    </row>
    <row r="784" spans="1:10" x14ac:dyDescent="0.25">
      <c r="A784" s="93"/>
      <c r="B784" s="93"/>
      <c r="C784" s="93"/>
      <c r="D784" s="88" t="s">
        <v>252</v>
      </c>
      <c r="E784" s="89" t="s">
        <v>253</v>
      </c>
      <c r="F784" s="90" t="s">
        <v>435</v>
      </c>
      <c r="G784" s="91">
        <v>20000</v>
      </c>
      <c r="H784" s="91">
        <v>20000</v>
      </c>
      <c r="I784" s="91">
        <v>0</v>
      </c>
      <c r="J784" s="91">
        <v>0</v>
      </c>
    </row>
    <row r="785" spans="1:10" ht="15" customHeight="1" x14ac:dyDescent="0.25">
      <c r="A785" s="93"/>
      <c r="B785" s="93"/>
      <c r="C785" s="93"/>
      <c r="D785" s="88" t="s">
        <v>254</v>
      </c>
      <c r="E785" s="89" t="s">
        <v>255</v>
      </c>
      <c r="F785" s="90" t="s">
        <v>435</v>
      </c>
      <c r="G785" s="91">
        <v>20000</v>
      </c>
      <c r="H785" s="91">
        <v>20000</v>
      </c>
      <c r="I785" s="91">
        <v>0</v>
      </c>
      <c r="J785" s="91">
        <v>0</v>
      </c>
    </row>
    <row r="786" spans="1:10" ht="15" customHeight="1" x14ac:dyDescent="0.25">
      <c r="A786" s="59"/>
      <c r="B786" s="59"/>
      <c r="C786" s="125" t="s">
        <v>395</v>
      </c>
      <c r="D786" s="125"/>
      <c r="E786" s="125"/>
      <c r="F786" s="125"/>
      <c r="G786" s="92">
        <v>20000</v>
      </c>
      <c r="H786" s="92">
        <v>20000</v>
      </c>
      <c r="I786" s="92">
        <v>0</v>
      </c>
      <c r="J786" s="92">
        <v>0</v>
      </c>
    </row>
    <row r="787" spans="1:10" x14ac:dyDescent="0.25">
      <c r="A787" s="93"/>
      <c r="B787" s="93"/>
      <c r="C787" s="93"/>
      <c r="D787" s="88" t="s">
        <v>256</v>
      </c>
      <c r="E787" s="89" t="s">
        <v>255</v>
      </c>
      <c r="F787" s="93"/>
      <c r="G787" s="91">
        <v>0</v>
      </c>
      <c r="H787" s="91">
        <v>0</v>
      </c>
      <c r="I787" s="91">
        <v>0</v>
      </c>
      <c r="J787" s="91">
        <v>0</v>
      </c>
    </row>
    <row r="788" spans="1:10" ht="15" customHeight="1" x14ac:dyDescent="0.25">
      <c r="A788" s="127" t="s">
        <v>597</v>
      </c>
      <c r="B788" s="127"/>
      <c r="C788" s="127"/>
      <c r="D788" s="127"/>
      <c r="E788" s="127"/>
      <c r="F788" s="127"/>
      <c r="G788" s="87">
        <v>75000</v>
      </c>
      <c r="H788" s="87">
        <v>75000</v>
      </c>
      <c r="I788" s="87">
        <v>0</v>
      </c>
      <c r="J788" s="87">
        <v>0</v>
      </c>
    </row>
    <row r="789" spans="1:10" ht="15" customHeight="1" x14ac:dyDescent="0.25">
      <c r="A789" s="93"/>
      <c r="B789" s="93"/>
      <c r="C789" s="93"/>
      <c r="D789" s="88" t="s">
        <v>156</v>
      </c>
      <c r="E789" s="89" t="s">
        <v>157</v>
      </c>
      <c r="F789" s="90" t="s">
        <v>435</v>
      </c>
      <c r="G789" s="91">
        <v>75000</v>
      </c>
      <c r="H789" s="91">
        <v>75000</v>
      </c>
      <c r="I789" s="91">
        <v>0</v>
      </c>
      <c r="J789" s="91">
        <v>0</v>
      </c>
    </row>
    <row r="790" spans="1:10" ht="15" customHeight="1" x14ac:dyDescent="0.25">
      <c r="A790" s="93"/>
      <c r="B790" s="93"/>
      <c r="C790" s="93"/>
      <c r="D790" s="88" t="s">
        <v>177</v>
      </c>
      <c r="E790" s="89" t="s">
        <v>178</v>
      </c>
      <c r="F790" s="90" t="s">
        <v>435</v>
      </c>
      <c r="G790" s="91">
        <v>75000</v>
      </c>
      <c r="H790" s="91">
        <v>75000</v>
      </c>
      <c r="I790" s="91">
        <v>0</v>
      </c>
      <c r="J790" s="91">
        <v>0</v>
      </c>
    </row>
    <row r="791" spans="1:10" x14ac:dyDescent="0.25">
      <c r="A791" s="93"/>
      <c r="B791" s="93"/>
      <c r="C791" s="93"/>
      <c r="D791" s="88" t="s">
        <v>201</v>
      </c>
      <c r="E791" s="89" t="s">
        <v>202</v>
      </c>
      <c r="F791" s="90" t="s">
        <v>435</v>
      </c>
      <c r="G791" s="91">
        <v>75000</v>
      </c>
      <c r="H791" s="91">
        <v>75000</v>
      </c>
      <c r="I791" s="91">
        <v>0</v>
      </c>
      <c r="J791" s="91">
        <v>0</v>
      </c>
    </row>
    <row r="792" spans="1:10" ht="15" customHeight="1" x14ac:dyDescent="0.25">
      <c r="A792" s="59"/>
      <c r="B792" s="59"/>
      <c r="C792" s="125" t="s">
        <v>392</v>
      </c>
      <c r="D792" s="125"/>
      <c r="E792" s="125"/>
      <c r="F792" s="125"/>
      <c r="G792" s="92">
        <v>75000</v>
      </c>
      <c r="H792" s="92">
        <v>75000</v>
      </c>
      <c r="I792" s="92">
        <v>0</v>
      </c>
      <c r="J792" s="92">
        <v>0</v>
      </c>
    </row>
    <row r="793" spans="1:10" ht="15" customHeight="1" x14ac:dyDescent="0.25">
      <c r="A793" s="127" t="s">
        <v>598</v>
      </c>
      <c r="B793" s="127"/>
      <c r="C793" s="127"/>
      <c r="D793" s="127"/>
      <c r="E793" s="127"/>
      <c r="F793" s="127"/>
      <c r="G793" s="87">
        <v>50000</v>
      </c>
      <c r="H793" s="87">
        <v>50000</v>
      </c>
      <c r="I793" s="87">
        <v>0</v>
      </c>
      <c r="J793" s="87">
        <v>0</v>
      </c>
    </row>
    <row r="794" spans="1:10" ht="15" customHeight="1" x14ac:dyDescent="0.25">
      <c r="A794" s="93"/>
      <c r="B794" s="93"/>
      <c r="C794" s="93"/>
      <c r="D794" s="88" t="s">
        <v>156</v>
      </c>
      <c r="E794" s="89" t="s">
        <v>157</v>
      </c>
      <c r="F794" s="90" t="s">
        <v>599</v>
      </c>
      <c r="G794" s="91">
        <v>50000</v>
      </c>
      <c r="H794" s="91">
        <v>50000</v>
      </c>
      <c r="I794" s="91">
        <v>0</v>
      </c>
      <c r="J794" s="91">
        <v>0</v>
      </c>
    </row>
    <row r="795" spans="1:10" ht="15" customHeight="1" x14ac:dyDescent="0.25">
      <c r="A795" s="93"/>
      <c r="B795" s="93"/>
      <c r="C795" s="93"/>
      <c r="D795" s="88" t="s">
        <v>177</v>
      </c>
      <c r="E795" s="89" t="s">
        <v>178</v>
      </c>
      <c r="F795" s="90" t="s">
        <v>599</v>
      </c>
      <c r="G795" s="91">
        <v>50000</v>
      </c>
      <c r="H795" s="91">
        <v>50000</v>
      </c>
      <c r="I795" s="91">
        <v>0</v>
      </c>
      <c r="J795" s="91">
        <v>0</v>
      </c>
    </row>
    <row r="796" spans="1:10" x14ac:dyDescent="0.25">
      <c r="A796" s="93"/>
      <c r="B796" s="93"/>
      <c r="C796" s="93"/>
      <c r="D796" s="88" t="s">
        <v>201</v>
      </c>
      <c r="E796" s="89" t="s">
        <v>202</v>
      </c>
      <c r="F796" s="90" t="s">
        <v>599</v>
      </c>
      <c r="G796" s="91">
        <v>50000</v>
      </c>
      <c r="H796" s="91">
        <v>50000</v>
      </c>
      <c r="I796" s="91">
        <v>0</v>
      </c>
      <c r="J796" s="91">
        <v>0</v>
      </c>
    </row>
    <row r="797" spans="1:10" ht="15" customHeight="1" x14ac:dyDescent="0.25">
      <c r="A797" s="59"/>
      <c r="B797" s="59"/>
      <c r="C797" s="125" t="s">
        <v>395</v>
      </c>
      <c r="D797" s="125"/>
      <c r="E797" s="125"/>
      <c r="F797" s="125"/>
      <c r="G797" s="92">
        <v>50000</v>
      </c>
      <c r="H797" s="92">
        <v>50000</v>
      </c>
      <c r="I797" s="92">
        <v>0</v>
      </c>
      <c r="J797" s="92">
        <v>0</v>
      </c>
    </row>
    <row r="798" spans="1:10" ht="15" customHeight="1" x14ac:dyDescent="0.25">
      <c r="A798" s="127" t="s">
        <v>600</v>
      </c>
      <c r="B798" s="127"/>
      <c r="C798" s="127"/>
      <c r="D798" s="127"/>
      <c r="E798" s="127"/>
      <c r="F798" s="127"/>
      <c r="G798" s="87">
        <v>500000</v>
      </c>
      <c r="H798" s="87">
        <v>500000</v>
      </c>
      <c r="I798" s="87">
        <v>0</v>
      </c>
      <c r="J798" s="87">
        <v>0</v>
      </c>
    </row>
    <row r="799" spans="1:10" ht="15" customHeight="1" x14ac:dyDescent="0.25">
      <c r="A799" s="124" t="s">
        <v>601</v>
      </c>
      <c r="B799" s="124"/>
      <c r="C799" s="124"/>
      <c r="D799" s="88" t="s">
        <v>293</v>
      </c>
      <c r="E799" s="89" t="s">
        <v>294</v>
      </c>
      <c r="F799" s="90" t="s">
        <v>435</v>
      </c>
      <c r="G799" s="91">
        <v>500000</v>
      </c>
      <c r="H799" s="91">
        <v>500000</v>
      </c>
      <c r="I799" s="91">
        <v>0</v>
      </c>
      <c r="J799" s="91">
        <v>0</v>
      </c>
    </row>
    <row r="800" spans="1:10" ht="15" customHeight="1" x14ac:dyDescent="0.25">
      <c r="A800" s="124" t="s">
        <v>601</v>
      </c>
      <c r="B800" s="124"/>
      <c r="C800" s="124"/>
      <c r="D800" s="88" t="s">
        <v>296</v>
      </c>
      <c r="E800" s="89" t="s">
        <v>297</v>
      </c>
      <c r="F800" s="90" t="s">
        <v>435</v>
      </c>
      <c r="G800" s="91">
        <v>500000</v>
      </c>
      <c r="H800" s="91">
        <v>500000</v>
      </c>
      <c r="I800" s="91">
        <v>0</v>
      </c>
      <c r="J800" s="91">
        <v>0</v>
      </c>
    </row>
    <row r="801" spans="1:10" x14ac:dyDescent="0.25">
      <c r="A801" s="124" t="s">
        <v>601</v>
      </c>
      <c r="B801" s="124"/>
      <c r="C801" s="124"/>
      <c r="D801" s="88" t="s">
        <v>302</v>
      </c>
      <c r="E801" s="89" t="s">
        <v>303</v>
      </c>
      <c r="F801" s="90" t="s">
        <v>435</v>
      </c>
      <c r="G801" s="91">
        <v>500000</v>
      </c>
      <c r="H801" s="91">
        <v>500000</v>
      </c>
      <c r="I801" s="91">
        <v>0</v>
      </c>
      <c r="J801" s="91">
        <v>0</v>
      </c>
    </row>
    <row r="802" spans="1:10" x14ac:dyDescent="0.25">
      <c r="A802" s="59"/>
      <c r="B802" s="59"/>
      <c r="C802" s="125" t="s">
        <v>395</v>
      </c>
      <c r="D802" s="125"/>
      <c r="E802" s="125"/>
      <c r="F802" s="125"/>
      <c r="G802" s="92">
        <v>472286.36</v>
      </c>
      <c r="H802" s="92">
        <v>472286.36</v>
      </c>
      <c r="I802" s="92">
        <v>0</v>
      </c>
      <c r="J802" s="92">
        <v>0</v>
      </c>
    </row>
    <row r="803" spans="1:10" x14ac:dyDescent="0.25">
      <c r="A803" s="59"/>
      <c r="B803" s="59"/>
      <c r="C803" s="125" t="s">
        <v>397</v>
      </c>
      <c r="D803" s="125"/>
      <c r="E803" s="125"/>
      <c r="F803" s="125"/>
      <c r="G803" s="92">
        <v>27713.64</v>
      </c>
      <c r="H803" s="92">
        <v>27713.64</v>
      </c>
      <c r="I803" s="92">
        <v>0</v>
      </c>
      <c r="J803" s="92">
        <v>0</v>
      </c>
    </row>
  </sheetData>
  <mergeCells count="626">
    <mergeCell ref="A770:C770"/>
    <mergeCell ref="A771:F771"/>
    <mergeCell ref="C775:F775"/>
    <mergeCell ref="A776:F776"/>
    <mergeCell ref="A799:C799"/>
    <mergeCell ref="A800:C800"/>
    <mergeCell ref="C761:F761"/>
    <mergeCell ref="A763:C763"/>
    <mergeCell ref="A767:C767"/>
    <mergeCell ref="C762:F762"/>
    <mergeCell ref="A764:F764"/>
    <mergeCell ref="A765:C765"/>
    <mergeCell ref="A766:C766"/>
    <mergeCell ref="C768:F768"/>
    <mergeCell ref="C769:F769"/>
    <mergeCell ref="C738:F738"/>
    <mergeCell ref="C739:F739"/>
    <mergeCell ref="A740:C740"/>
    <mergeCell ref="A741:F741"/>
    <mergeCell ref="C745:F745"/>
    <mergeCell ref="C746:F746"/>
    <mergeCell ref="A760:C760"/>
    <mergeCell ref="A751:C751"/>
    <mergeCell ref="B747:F747"/>
    <mergeCell ref="A748:F748"/>
    <mergeCell ref="A749:C749"/>
    <mergeCell ref="A750:C750"/>
    <mergeCell ref="C752:F752"/>
    <mergeCell ref="A753:F753"/>
    <mergeCell ref="A754:C754"/>
    <mergeCell ref="C757:F757"/>
    <mergeCell ref="A759:C759"/>
    <mergeCell ref="C710:F710"/>
    <mergeCell ref="A712:F712"/>
    <mergeCell ref="C716:F716"/>
    <mergeCell ref="A727:C727"/>
    <mergeCell ref="A730:C730"/>
    <mergeCell ref="A724:C724"/>
    <mergeCell ref="A733:C733"/>
    <mergeCell ref="A737:C737"/>
    <mergeCell ref="C732:F732"/>
    <mergeCell ref="A734:F734"/>
    <mergeCell ref="A735:C735"/>
    <mergeCell ref="A736:C736"/>
    <mergeCell ref="B717:F717"/>
    <mergeCell ref="A718:F718"/>
    <mergeCell ref="A719:C719"/>
    <mergeCell ref="C722:F722"/>
    <mergeCell ref="A725:C725"/>
    <mergeCell ref="C726:F726"/>
    <mergeCell ref="A728:F728"/>
    <mergeCell ref="A729:C729"/>
    <mergeCell ref="A731:C731"/>
    <mergeCell ref="A698:F698"/>
    <mergeCell ref="A699:C699"/>
    <mergeCell ref="A700:C700"/>
    <mergeCell ref="A701:C701"/>
    <mergeCell ref="C702:F702"/>
    <mergeCell ref="C703:F703"/>
    <mergeCell ref="C704:F704"/>
    <mergeCell ref="A705:C705"/>
    <mergeCell ref="A706:F706"/>
    <mergeCell ref="A685:C685"/>
    <mergeCell ref="C693:F693"/>
    <mergeCell ref="A697:C697"/>
    <mergeCell ref="A687:C687"/>
    <mergeCell ref="C686:F686"/>
    <mergeCell ref="B688:F688"/>
    <mergeCell ref="A689:F689"/>
    <mergeCell ref="A690:C690"/>
    <mergeCell ref="A691:C691"/>
    <mergeCell ref="A692:C692"/>
    <mergeCell ref="C694:F694"/>
    <mergeCell ref="C695:F695"/>
    <mergeCell ref="C696:F696"/>
    <mergeCell ref="A665:F665"/>
    <mergeCell ref="A684:C684"/>
    <mergeCell ref="A666:C666"/>
    <mergeCell ref="A667:C667"/>
    <mergeCell ref="A668:C668"/>
    <mergeCell ref="C669:F669"/>
    <mergeCell ref="A671:F671"/>
    <mergeCell ref="C675:F675"/>
    <mergeCell ref="B677:F677"/>
    <mergeCell ref="A678:F678"/>
    <mergeCell ref="A679:C679"/>
    <mergeCell ref="C682:F682"/>
    <mergeCell ref="A624:F624"/>
    <mergeCell ref="C629:F629"/>
    <mergeCell ref="A631:F631"/>
    <mergeCell ref="C641:F641"/>
    <mergeCell ref="C644:F644"/>
    <mergeCell ref="C647:F647"/>
    <mergeCell ref="A661:C661"/>
    <mergeCell ref="A664:C664"/>
    <mergeCell ref="A655:C655"/>
    <mergeCell ref="A658:C658"/>
    <mergeCell ref="A656:C656"/>
    <mergeCell ref="C657:F657"/>
    <mergeCell ref="A659:F659"/>
    <mergeCell ref="A660:C660"/>
    <mergeCell ref="A662:C662"/>
    <mergeCell ref="C663:F663"/>
    <mergeCell ref="A637:F637"/>
    <mergeCell ref="C642:F642"/>
    <mergeCell ref="C646:F646"/>
    <mergeCell ref="C650:F650"/>
    <mergeCell ref="C651:F651"/>
    <mergeCell ref="B652:F652"/>
    <mergeCell ref="A653:F653"/>
    <mergeCell ref="A654:C654"/>
    <mergeCell ref="A609:F609"/>
    <mergeCell ref="C614:F614"/>
    <mergeCell ref="A616:F616"/>
    <mergeCell ref="A617:C617"/>
    <mergeCell ref="A618:C618"/>
    <mergeCell ref="E618:E619"/>
    <mergeCell ref="A620:C620"/>
    <mergeCell ref="C622:F622"/>
    <mergeCell ref="A623:C623"/>
    <mergeCell ref="A597:F597"/>
    <mergeCell ref="A599:C599"/>
    <mergeCell ref="A603:C603"/>
    <mergeCell ref="A598:C598"/>
    <mergeCell ref="A600:C600"/>
    <mergeCell ref="C601:F601"/>
    <mergeCell ref="C602:F602"/>
    <mergeCell ref="A604:F604"/>
    <mergeCell ref="C608:F608"/>
    <mergeCell ref="A583:C583"/>
    <mergeCell ref="A584:C584"/>
    <mergeCell ref="C585:F585"/>
    <mergeCell ref="A592:C592"/>
    <mergeCell ref="A596:C596"/>
    <mergeCell ref="A587:C587"/>
    <mergeCell ref="A586:F586"/>
    <mergeCell ref="A588:C588"/>
    <mergeCell ref="A589:C589"/>
    <mergeCell ref="C590:F590"/>
    <mergeCell ref="C591:F591"/>
    <mergeCell ref="A593:C593"/>
    <mergeCell ref="A594:C594"/>
    <mergeCell ref="C595:F595"/>
    <mergeCell ref="A582:C582"/>
    <mergeCell ref="A575:C575"/>
    <mergeCell ref="A578:C578"/>
    <mergeCell ref="C574:F574"/>
    <mergeCell ref="A576:F576"/>
    <mergeCell ref="A577:C577"/>
    <mergeCell ref="A579:C579"/>
    <mergeCell ref="C580:F580"/>
    <mergeCell ref="A581:F581"/>
    <mergeCell ref="A550:F550"/>
    <mergeCell ref="C554:F554"/>
    <mergeCell ref="C555:F555"/>
    <mergeCell ref="B557:F557"/>
    <mergeCell ref="A558:F558"/>
    <mergeCell ref="A570:C570"/>
    <mergeCell ref="C573:F573"/>
    <mergeCell ref="A564:C564"/>
    <mergeCell ref="A559:C559"/>
    <mergeCell ref="A560:C560"/>
    <mergeCell ref="A561:C561"/>
    <mergeCell ref="C562:F562"/>
    <mergeCell ref="C563:F563"/>
    <mergeCell ref="A565:F565"/>
    <mergeCell ref="A566:C566"/>
    <mergeCell ref="C569:F569"/>
    <mergeCell ref="E570:E571"/>
    <mergeCell ref="A572:C572"/>
    <mergeCell ref="A538:C538"/>
    <mergeCell ref="A539:C539"/>
    <mergeCell ref="C540:F540"/>
    <mergeCell ref="A542:C542"/>
    <mergeCell ref="C541:F541"/>
    <mergeCell ref="A543:F543"/>
    <mergeCell ref="C547:F547"/>
    <mergeCell ref="C548:F548"/>
    <mergeCell ref="C549:F549"/>
    <mergeCell ref="A525:F525"/>
    <mergeCell ref="A526:C526"/>
    <mergeCell ref="A527:C527"/>
    <mergeCell ref="A537:C537"/>
    <mergeCell ref="A528:C528"/>
    <mergeCell ref="A530:C530"/>
    <mergeCell ref="A532:C532"/>
    <mergeCell ref="C529:F529"/>
    <mergeCell ref="A531:F531"/>
    <mergeCell ref="A533:C533"/>
    <mergeCell ref="C535:F535"/>
    <mergeCell ref="A536:F536"/>
    <mergeCell ref="A524:C524"/>
    <mergeCell ref="C513:F513"/>
    <mergeCell ref="C516:F516"/>
    <mergeCell ref="B517:F517"/>
    <mergeCell ref="A518:F518"/>
    <mergeCell ref="A519:C519"/>
    <mergeCell ref="A520:C520"/>
    <mergeCell ref="A521:C521"/>
    <mergeCell ref="C522:F522"/>
    <mergeCell ref="C523:F523"/>
    <mergeCell ref="A487:C487"/>
    <mergeCell ref="A488:C488"/>
    <mergeCell ref="A489:C489"/>
    <mergeCell ref="C486:F486"/>
    <mergeCell ref="A490:C490"/>
    <mergeCell ref="A505:C505"/>
    <mergeCell ref="A506:C506"/>
    <mergeCell ref="A508:C508"/>
    <mergeCell ref="A509:C509"/>
    <mergeCell ref="A499:C499"/>
    <mergeCell ref="A503:C503"/>
    <mergeCell ref="C497:F497"/>
    <mergeCell ref="C500:F500"/>
    <mergeCell ref="A501:C501"/>
    <mergeCell ref="A502:C502"/>
    <mergeCell ref="A504:C504"/>
    <mergeCell ref="C507:F507"/>
    <mergeCell ref="A455:C455"/>
    <mergeCell ref="A456:C456"/>
    <mergeCell ref="C457:F457"/>
    <mergeCell ref="C467:F467"/>
    <mergeCell ref="A468:C468"/>
    <mergeCell ref="A469:C469"/>
    <mergeCell ref="C461:F461"/>
    <mergeCell ref="C462:F462"/>
    <mergeCell ref="A464:C464"/>
    <mergeCell ref="C466:F466"/>
    <mergeCell ref="C458:F458"/>
    <mergeCell ref="C463:F463"/>
    <mergeCell ref="A465:C465"/>
    <mergeCell ref="C442:F442"/>
    <mergeCell ref="C443:F443"/>
    <mergeCell ref="B444:F444"/>
    <mergeCell ref="A445:F445"/>
    <mergeCell ref="C449:F449"/>
    <mergeCell ref="C450:F450"/>
    <mergeCell ref="A452:F452"/>
    <mergeCell ref="A453:F453"/>
    <mergeCell ref="A454:C454"/>
    <mergeCell ref="A437:C437"/>
    <mergeCell ref="A433:C433"/>
    <mergeCell ref="A430:F430"/>
    <mergeCell ref="A431:C431"/>
    <mergeCell ref="A432:C432"/>
    <mergeCell ref="C434:F434"/>
    <mergeCell ref="C435:F435"/>
    <mergeCell ref="C436:F436"/>
    <mergeCell ref="A438:F438"/>
    <mergeCell ref="A411:F411"/>
    <mergeCell ref="A429:C429"/>
    <mergeCell ref="C415:F415"/>
    <mergeCell ref="C416:F416"/>
    <mergeCell ref="A417:F417"/>
    <mergeCell ref="C421:F421"/>
    <mergeCell ref="A422:F422"/>
    <mergeCell ref="A423:C423"/>
    <mergeCell ref="A424:C424"/>
    <mergeCell ref="A425:C425"/>
    <mergeCell ref="C426:F426"/>
    <mergeCell ref="C427:F427"/>
    <mergeCell ref="C428:F428"/>
    <mergeCell ref="A392:F392"/>
    <mergeCell ref="A406:C406"/>
    <mergeCell ref="A407:C407"/>
    <mergeCell ref="C408:F408"/>
    <mergeCell ref="C409:F409"/>
    <mergeCell ref="A410:C410"/>
    <mergeCell ref="C396:F396"/>
    <mergeCell ref="C398:F398"/>
    <mergeCell ref="B399:F399"/>
    <mergeCell ref="A400:F400"/>
    <mergeCell ref="A401:C401"/>
    <mergeCell ref="A402:C402"/>
    <mergeCell ref="A403:C403"/>
    <mergeCell ref="C404:F404"/>
    <mergeCell ref="C405:F405"/>
    <mergeCell ref="A377:C377"/>
    <mergeCell ref="A381:C381"/>
    <mergeCell ref="C378:F378"/>
    <mergeCell ref="C379:F379"/>
    <mergeCell ref="C380:F380"/>
    <mergeCell ref="A382:F382"/>
    <mergeCell ref="C386:F386"/>
    <mergeCell ref="A387:F387"/>
    <mergeCell ref="C391:F391"/>
    <mergeCell ref="A338:F338"/>
    <mergeCell ref="C342:F342"/>
    <mergeCell ref="A344:F344"/>
    <mergeCell ref="C348:F348"/>
    <mergeCell ref="C372:F372"/>
    <mergeCell ref="B373:F373"/>
    <mergeCell ref="A374:F374"/>
    <mergeCell ref="A375:C375"/>
    <mergeCell ref="A376:C376"/>
    <mergeCell ref="A349:F349"/>
    <mergeCell ref="C353:F353"/>
    <mergeCell ref="C354:F354"/>
    <mergeCell ref="A356:F356"/>
    <mergeCell ref="C360:F360"/>
    <mergeCell ref="A361:F361"/>
    <mergeCell ref="C365:F365"/>
    <mergeCell ref="C366:F366"/>
    <mergeCell ref="A368:F368"/>
    <mergeCell ref="A315:F315"/>
    <mergeCell ref="C319:F319"/>
    <mergeCell ref="A320:F320"/>
    <mergeCell ref="C324:F324"/>
    <mergeCell ref="A326:F326"/>
    <mergeCell ref="C330:F330"/>
    <mergeCell ref="A332:F332"/>
    <mergeCell ref="C336:F336"/>
    <mergeCell ref="C337:F337"/>
    <mergeCell ref="A300:C300"/>
    <mergeCell ref="A301:C301"/>
    <mergeCell ref="C302:F302"/>
    <mergeCell ref="A303:F303"/>
    <mergeCell ref="A314:C314"/>
    <mergeCell ref="A304:C304"/>
    <mergeCell ref="C307:F307"/>
    <mergeCell ref="A309:F309"/>
    <mergeCell ref="A310:C310"/>
    <mergeCell ref="A311:C311"/>
    <mergeCell ref="A312:C312"/>
    <mergeCell ref="C313:F313"/>
    <mergeCell ref="C283:F283"/>
    <mergeCell ref="A284:F284"/>
    <mergeCell ref="C288:F288"/>
    <mergeCell ref="C289:F289"/>
    <mergeCell ref="B291:F291"/>
    <mergeCell ref="A299:C299"/>
    <mergeCell ref="A293:C293"/>
    <mergeCell ref="A295:C295"/>
    <mergeCell ref="A297:C297"/>
    <mergeCell ref="A292:F292"/>
    <mergeCell ref="A294:C294"/>
    <mergeCell ref="C296:F296"/>
    <mergeCell ref="A298:F298"/>
    <mergeCell ref="A268:F268"/>
    <mergeCell ref="A269:C269"/>
    <mergeCell ref="C272:F272"/>
    <mergeCell ref="A274:C274"/>
    <mergeCell ref="A275:C275"/>
    <mergeCell ref="C276:F276"/>
    <mergeCell ref="C277:F277"/>
    <mergeCell ref="A278:C278"/>
    <mergeCell ref="A279:F279"/>
    <mergeCell ref="C257:F257"/>
    <mergeCell ref="A267:C267"/>
    <mergeCell ref="A260:C260"/>
    <mergeCell ref="C258:F258"/>
    <mergeCell ref="C259:F259"/>
    <mergeCell ref="A261:F261"/>
    <mergeCell ref="A262:C262"/>
    <mergeCell ref="A263:C263"/>
    <mergeCell ref="A264:C264"/>
    <mergeCell ref="C265:F265"/>
    <mergeCell ref="C266:F266"/>
    <mergeCell ref="C240:F240"/>
    <mergeCell ref="C241:F241"/>
    <mergeCell ref="A242:C242"/>
    <mergeCell ref="A243:F243"/>
    <mergeCell ref="C255:F255"/>
    <mergeCell ref="C256:F256"/>
    <mergeCell ref="C247:F247"/>
    <mergeCell ref="C248:F248"/>
    <mergeCell ref="C249:F249"/>
    <mergeCell ref="B250:F250"/>
    <mergeCell ref="A251:F251"/>
    <mergeCell ref="A252:C252"/>
    <mergeCell ref="A253:C253"/>
    <mergeCell ref="A254:C254"/>
    <mergeCell ref="A229:F229"/>
    <mergeCell ref="A230:C230"/>
    <mergeCell ref="A239:C239"/>
    <mergeCell ref="A232:C232"/>
    <mergeCell ref="A235:C235"/>
    <mergeCell ref="A231:C231"/>
    <mergeCell ref="C233:F233"/>
    <mergeCell ref="C234:F234"/>
    <mergeCell ref="A236:F236"/>
    <mergeCell ref="A237:C237"/>
    <mergeCell ref="A238:C238"/>
    <mergeCell ref="A216:F216"/>
    <mergeCell ref="A217:C217"/>
    <mergeCell ref="A218:C218"/>
    <mergeCell ref="A225:C225"/>
    <mergeCell ref="A228:C228"/>
    <mergeCell ref="A219:C219"/>
    <mergeCell ref="A222:C222"/>
    <mergeCell ref="C220:F220"/>
    <mergeCell ref="C221:F221"/>
    <mergeCell ref="A223:F223"/>
    <mergeCell ref="A224:C224"/>
    <mergeCell ref="A226:C226"/>
    <mergeCell ref="C227:F227"/>
    <mergeCell ref="A215:C215"/>
    <mergeCell ref="A208:C208"/>
    <mergeCell ref="A212:C212"/>
    <mergeCell ref="A207:C207"/>
    <mergeCell ref="C209:F209"/>
    <mergeCell ref="A210:F210"/>
    <mergeCell ref="A211:C211"/>
    <mergeCell ref="A213:C213"/>
    <mergeCell ref="C214:F214"/>
    <mergeCell ref="C192:F192"/>
    <mergeCell ref="C193:F193"/>
    <mergeCell ref="C194:F194"/>
    <mergeCell ref="A201:C201"/>
    <mergeCell ref="A204:C204"/>
    <mergeCell ref="A205:C205"/>
    <mergeCell ref="C206:F206"/>
    <mergeCell ref="A195:C195"/>
    <mergeCell ref="A198:C198"/>
    <mergeCell ref="A196:F196"/>
    <mergeCell ref="A197:C197"/>
    <mergeCell ref="A199:C199"/>
    <mergeCell ref="C200:F200"/>
    <mergeCell ref="A202:F202"/>
    <mergeCell ref="A203:C203"/>
    <mergeCell ref="A186:C186"/>
    <mergeCell ref="C183:F183"/>
    <mergeCell ref="C184:F184"/>
    <mergeCell ref="C185:F185"/>
    <mergeCell ref="B187:F187"/>
    <mergeCell ref="A188:F188"/>
    <mergeCell ref="A189:C189"/>
    <mergeCell ref="A190:C190"/>
    <mergeCell ref="A191:C191"/>
    <mergeCell ref="A178:C178"/>
    <mergeCell ref="A182:C182"/>
    <mergeCell ref="A172:C172"/>
    <mergeCell ref="A174:C174"/>
    <mergeCell ref="A176:C176"/>
    <mergeCell ref="C171:F171"/>
    <mergeCell ref="A173:F173"/>
    <mergeCell ref="A175:C175"/>
    <mergeCell ref="C177:F177"/>
    <mergeCell ref="A179:F179"/>
    <mergeCell ref="A180:C180"/>
    <mergeCell ref="A181:C181"/>
    <mergeCell ref="A154:F154"/>
    <mergeCell ref="A168:C168"/>
    <mergeCell ref="A170:C170"/>
    <mergeCell ref="A155:C155"/>
    <mergeCell ref="A156:C156"/>
    <mergeCell ref="A157:C157"/>
    <mergeCell ref="C158:F158"/>
    <mergeCell ref="A159:C159"/>
    <mergeCell ref="A160:F160"/>
    <mergeCell ref="C164:F164"/>
    <mergeCell ref="B166:F166"/>
    <mergeCell ref="A167:F167"/>
    <mergeCell ref="A169:C169"/>
    <mergeCell ref="C142:F142"/>
    <mergeCell ref="A149:C149"/>
    <mergeCell ref="A152:C152"/>
    <mergeCell ref="A153:C153"/>
    <mergeCell ref="A144:C144"/>
    <mergeCell ref="A145:C145"/>
    <mergeCell ref="A148:C148"/>
    <mergeCell ref="C143:F143"/>
    <mergeCell ref="A146:F146"/>
    <mergeCell ref="A147:C147"/>
    <mergeCell ref="C150:F150"/>
    <mergeCell ref="C151:F151"/>
    <mergeCell ref="C130:F130"/>
    <mergeCell ref="A137:C137"/>
    <mergeCell ref="A140:C140"/>
    <mergeCell ref="A141:C141"/>
    <mergeCell ref="A132:C132"/>
    <mergeCell ref="A133:C133"/>
    <mergeCell ref="A136:C136"/>
    <mergeCell ref="A131:C131"/>
    <mergeCell ref="A134:C134"/>
    <mergeCell ref="C135:F135"/>
    <mergeCell ref="A138:F138"/>
    <mergeCell ref="A139:C139"/>
    <mergeCell ref="C116:F116"/>
    <mergeCell ref="C118:F118"/>
    <mergeCell ref="A125:C125"/>
    <mergeCell ref="C126:F126"/>
    <mergeCell ref="A128:C128"/>
    <mergeCell ref="A129:C129"/>
    <mergeCell ref="A120:C120"/>
    <mergeCell ref="A121:C121"/>
    <mergeCell ref="C123:F123"/>
    <mergeCell ref="A124:C124"/>
    <mergeCell ref="A119:C119"/>
    <mergeCell ref="A122:C122"/>
    <mergeCell ref="C127:F127"/>
    <mergeCell ref="A102:F102"/>
    <mergeCell ref="A103:C103"/>
    <mergeCell ref="A104:C104"/>
    <mergeCell ref="A105:C105"/>
    <mergeCell ref="C106:F106"/>
    <mergeCell ref="A115:C115"/>
    <mergeCell ref="C108:F108"/>
    <mergeCell ref="A110:C110"/>
    <mergeCell ref="C107:F107"/>
    <mergeCell ref="A109:C109"/>
    <mergeCell ref="C111:F111"/>
    <mergeCell ref="C112:F112"/>
    <mergeCell ref="A113:C113"/>
    <mergeCell ref="A114:C114"/>
    <mergeCell ref="C93:F93"/>
    <mergeCell ref="C94:F94"/>
    <mergeCell ref="A101:C101"/>
    <mergeCell ref="A95:C95"/>
    <mergeCell ref="A96:C96"/>
    <mergeCell ref="A97:C97"/>
    <mergeCell ref="A98:C98"/>
    <mergeCell ref="A100:C100"/>
    <mergeCell ref="A99:C99"/>
    <mergeCell ref="E78:F78"/>
    <mergeCell ref="E79:F79"/>
    <mergeCell ref="E80:F80"/>
    <mergeCell ref="B81:F81"/>
    <mergeCell ref="A82:F82"/>
    <mergeCell ref="A89:C89"/>
    <mergeCell ref="A92:C92"/>
    <mergeCell ref="A85:C85"/>
    <mergeCell ref="A88:C88"/>
    <mergeCell ref="A83:C83"/>
    <mergeCell ref="A84:C84"/>
    <mergeCell ref="C86:F86"/>
    <mergeCell ref="C87:F87"/>
    <mergeCell ref="A90:C90"/>
    <mergeCell ref="A91:C91"/>
    <mergeCell ref="C55:F55"/>
    <mergeCell ref="C56:F56"/>
    <mergeCell ref="C61:F61"/>
    <mergeCell ref="C62:F62"/>
    <mergeCell ref="C63:F63"/>
    <mergeCell ref="A65:F65"/>
    <mergeCell ref="E77:F77"/>
    <mergeCell ref="E73:F73"/>
    <mergeCell ref="E75:F75"/>
    <mergeCell ref="E76:F76"/>
    <mergeCell ref="E74:F74"/>
    <mergeCell ref="C69:F69"/>
    <mergeCell ref="A71:F71"/>
    <mergeCell ref="A72:F72"/>
    <mergeCell ref="A42:C42"/>
    <mergeCell ref="C43:F43"/>
    <mergeCell ref="A44:F44"/>
    <mergeCell ref="A45:C45"/>
    <mergeCell ref="A46:C46"/>
    <mergeCell ref="A47:C47"/>
    <mergeCell ref="C48:F48"/>
    <mergeCell ref="C50:F50"/>
    <mergeCell ref="A51:F51"/>
    <mergeCell ref="A40:C40"/>
    <mergeCell ref="A34:C34"/>
    <mergeCell ref="A33:F33"/>
    <mergeCell ref="A35:C35"/>
    <mergeCell ref="A36:C36"/>
    <mergeCell ref="C37:F37"/>
    <mergeCell ref="C38:F38"/>
    <mergeCell ref="A39:F39"/>
    <mergeCell ref="A41:C41"/>
    <mergeCell ref="A28:C28"/>
    <mergeCell ref="A30:C30"/>
    <mergeCell ref="A32:C32"/>
    <mergeCell ref="A22:C22"/>
    <mergeCell ref="A24:C24"/>
    <mergeCell ref="A26:C26"/>
    <mergeCell ref="A21:F21"/>
    <mergeCell ref="A23:C23"/>
    <mergeCell ref="C25:F25"/>
    <mergeCell ref="A27:F27"/>
    <mergeCell ref="A29:C29"/>
    <mergeCell ref="C31:F31"/>
    <mergeCell ref="E8:F8"/>
    <mergeCell ref="B1:J1"/>
    <mergeCell ref="B2:J2"/>
    <mergeCell ref="B4:C4"/>
    <mergeCell ref="A6:F6"/>
    <mergeCell ref="A7:F7"/>
    <mergeCell ref="A16:C16"/>
    <mergeCell ref="A18:C18"/>
    <mergeCell ref="A20:C20"/>
    <mergeCell ref="E9:F9"/>
    <mergeCell ref="E10:F10"/>
    <mergeCell ref="E11:F11"/>
    <mergeCell ref="E12:F12"/>
    <mergeCell ref="B14:F14"/>
    <mergeCell ref="A15:F15"/>
    <mergeCell ref="A17:C17"/>
    <mergeCell ref="C19:F19"/>
    <mergeCell ref="A470:C470"/>
    <mergeCell ref="A471:C471"/>
    <mergeCell ref="C472:F472"/>
    <mergeCell ref="A476:C476"/>
    <mergeCell ref="C477:F477"/>
    <mergeCell ref="C478:F478"/>
    <mergeCell ref="A459:C459"/>
    <mergeCell ref="A460:C460"/>
    <mergeCell ref="C635:F635"/>
    <mergeCell ref="A479:C479"/>
    <mergeCell ref="A480:C480"/>
    <mergeCell ref="A483:C483"/>
    <mergeCell ref="A484:C484"/>
    <mergeCell ref="A473:C473"/>
    <mergeCell ref="A474:C474"/>
    <mergeCell ref="A475:C475"/>
    <mergeCell ref="A481:C481"/>
    <mergeCell ref="A482:C482"/>
    <mergeCell ref="A491:C491"/>
    <mergeCell ref="A492:C492"/>
    <mergeCell ref="A493:C493"/>
    <mergeCell ref="A494:C494"/>
    <mergeCell ref="A495:C495"/>
    <mergeCell ref="A485:C485"/>
    <mergeCell ref="A801:C801"/>
    <mergeCell ref="C802:F802"/>
    <mergeCell ref="C803:F803"/>
    <mergeCell ref="C780:F780"/>
    <mergeCell ref="B781:F781"/>
    <mergeCell ref="A782:F782"/>
    <mergeCell ref="C786:F786"/>
    <mergeCell ref="A788:F788"/>
    <mergeCell ref="C792:F792"/>
    <mergeCell ref="A793:F793"/>
    <mergeCell ref="C797:F797"/>
    <mergeCell ref="A798:F79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8" sqref="H8"/>
    </sheetView>
  </sheetViews>
  <sheetFormatPr defaultRowHeight="15" x14ac:dyDescent="0.25"/>
  <cols>
    <col min="1" max="1" width="14.7109375" bestFit="1" customWidth="1"/>
    <col min="2" max="2" width="36.7109375" bestFit="1" customWidth="1"/>
    <col min="3" max="3" width="14.5703125" bestFit="1" customWidth="1"/>
    <col min="4" max="4" width="15.140625" bestFit="1" customWidth="1"/>
    <col min="5" max="5" width="15" bestFit="1" customWidth="1"/>
    <col min="6" max="6" width="12.7109375" bestFit="1" customWidth="1"/>
    <col min="7" max="7" width="9.28515625" bestFit="1" customWidth="1"/>
    <col min="8" max="8" width="8.140625" bestFit="1" customWidth="1"/>
  </cols>
  <sheetData>
    <row r="1" spans="1:8" x14ac:dyDescent="0.25">
      <c r="A1" s="116" t="s">
        <v>611</v>
      </c>
      <c r="B1" s="116"/>
      <c r="C1" s="116"/>
      <c r="D1" s="116"/>
      <c r="E1" s="116"/>
      <c r="F1" s="116"/>
      <c r="G1" s="116"/>
      <c r="H1" s="116"/>
    </row>
    <row r="2" spans="1:8" x14ac:dyDescent="0.25">
      <c r="A2" s="35"/>
      <c r="B2" s="51" t="s">
        <v>23</v>
      </c>
      <c r="C2" s="49">
        <v>9363072.4600000009</v>
      </c>
      <c r="D2" s="49">
        <v>43082900</v>
      </c>
      <c r="E2" s="49">
        <v>43082900</v>
      </c>
      <c r="F2" s="49">
        <v>10015833.52</v>
      </c>
      <c r="G2" s="49">
        <v>106.96</v>
      </c>
      <c r="H2" s="49">
        <v>23.25</v>
      </c>
    </row>
    <row r="3" spans="1:8" ht="25.5" x14ac:dyDescent="0.25">
      <c r="A3" s="51" t="s">
        <v>372</v>
      </c>
      <c r="B3" s="51" t="s">
        <v>602</v>
      </c>
      <c r="C3" s="75" t="s">
        <v>0</v>
      </c>
      <c r="D3" s="53" t="s">
        <v>1</v>
      </c>
      <c r="E3" s="53" t="s">
        <v>2</v>
      </c>
      <c r="F3" s="53" t="s">
        <v>3</v>
      </c>
      <c r="G3" s="53" t="s">
        <v>4</v>
      </c>
      <c r="H3" s="53" t="s">
        <v>5</v>
      </c>
    </row>
    <row r="4" spans="1:8" x14ac:dyDescent="0.25">
      <c r="A4" s="72"/>
      <c r="B4" s="73"/>
      <c r="C4" s="74" t="s">
        <v>6</v>
      </c>
      <c r="D4" s="74" t="s">
        <v>7</v>
      </c>
      <c r="E4" s="74" t="s">
        <v>8</v>
      </c>
      <c r="F4" s="74" t="s">
        <v>9</v>
      </c>
      <c r="G4" s="96" t="s">
        <v>10</v>
      </c>
      <c r="H4" s="96" t="s">
        <v>11</v>
      </c>
    </row>
    <row r="5" spans="1:8" x14ac:dyDescent="0.25">
      <c r="A5" s="76" t="s">
        <v>33</v>
      </c>
      <c r="B5" s="71" t="s">
        <v>603</v>
      </c>
      <c r="C5" s="49">
        <v>5223342.4000000004</v>
      </c>
      <c r="D5" s="49">
        <v>9116971.1500000004</v>
      </c>
      <c r="E5" s="49">
        <v>9116971.1500000004</v>
      </c>
      <c r="F5" s="49">
        <v>5092615.38</v>
      </c>
      <c r="G5" s="49">
        <v>97.497253482750821</v>
      </c>
      <c r="H5" s="49">
        <v>55.858632173032589</v>
      </c>
    </row>
    <row r="6" spans="1:8" x14ac:dyDescent="0.25">
      <c r="A6" s="76" t="s">
        <v>156</v>
      </c>
      <c r="B6" s="71" t="s">
        <v>604</v>
      </c>
      <c r="C6" s="49">
        <v>16320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</row>
    <row r="7" spans="1:8" x14ac:dyDescent="0.25">
      <c r="A7" s="76" t="s">
        <v>159</v>
      </c>
      <c r="B7" s="71" t="s">
        <v>604</v>
      </c>
      <c r="C7" s="49">
        <v>0</v>
      </c>
      <c r="D7" s="49">
        <v>12000</v>
      </c>
      <c r="E7" s="49">
        <v>12000</v>
      </c>
      <c r="F7" s="49">
        <v>7050</v>
      </c>
      <c r="G7" s="49">
        <v>0</v>
      </c>
      <c r="H7" s="49">
        <v>58.75</v>
      </c>
    </row>
    <row r="8" spans="1:8" x14ac:dyDescent="0.25">
      <c r="A8" s="76" t="s">
        <v>293</v>
      </c>
      <c r="B8" s="71" t="s">
        <v>605</v>
      </c>
      <c r="C8" s="49">
        <v>3080432.65</v>
      </c>
      <c r="D8" s="49">
        <v>9025338.0399999991</v>
      </c>
      <c r="E8" s="49">
        <v>9025338.0399999991</v>
      </c>
      <c r="F8" s="49">
        <v>3338094.2</v>
      </c>
      <c r="G8" s="49">
        <v>109.75</v>
      </c>
      <c r="H8" s="49">
        <v>36.99</v>
      </c>
    </row>
    <row r="9" spans="1:8" x14ac:dyDescent="0.25">
      <c r="A9" s="76" t="s">
        <v>586</v>
      </c>
      <c r="B9" s="71" t="s">
        <v>606</v>
      </c>
      <c r="C9" s="49">
        <v>468092.39</v>
      </c>
      <c r="D9" s="49">
        <v>960010</v>
      </c>
      <c r="E9" s="49">
        <v>960010</v>
      </c>
      <c r="F9" s="49">
        <v>356086.42</v>
      </c>
      <c r="G9" s="49">
        <v>76.069999999999993</v>
      </c>
      <c r="H9" s="49">
        <v>36.97</v>
      </c>
    </row>
    <row r="10" spans="1:8" x14ac:dyDescent="0.25">
      <c r="A10" s="76" t="s">
        <v>332</v>
      </c>
      <c r="B10" s="71" t="s">
        <v>607</v>
      </c>
      <c r="C10" s="49">
        <v>52555.11</v>
      </c>
      <c r="D10" s="49">
        <v>6562500</v>
      </c>
      <c r="E10" s="49">
        <v>6562500</v>
      </c>
      <c r="F10" s="49">
        <v>770868.16</v>
      </c>
      <c r="G10" s="49">
        <v>1466.78</v>
      </c>
      <c r="H10" s="49">
        <v>11.75</v>
      </c>
    </row>
    <row r="11" spans="1:8" x14ac:dyDescent="0.25">
      <c r="A11" s="76" t="s">
        <v>31</v>
      </c>
      <c r="B11" s="71" t="s">
        <v>608</v>
      </c>
      <c r="C11" s="49">
        <v>441335</v>
      </c>
      <c r="D11" s="49">
        <v>20000</v>
      </c>
      <c r="E11" s="49">
        <v>20000</v>
      </c>
      <c r="F11" s="49">
        <v>7050</v>
      </c>
      <c r="G11" s="49">
        <v>1.6</v>
      </c>
      <c r="H11" s="49">
        <v>35.25</v>
      </c>
    </row>
    <row r="12" spans="1:8" x14ac:dyDescent="0.25">
      <c r="A12" s="76" t="s">
        <v>34</v>
      </c>
      <c r="B12" s="71" t="s">
        <v>608</v>
      </c>
      <c r="C12" s="49">
        <v>0</v>
      </c>
      <c r="D12" s="49">
        <v>0</v>
      </c>
      <c r="E12" s="49">
        <v>0</v>
      </c>
      <c r="F12" s="49">
        <v>2500</v>
      </c>
      <c r="G12" s="49">
        <v>0</v>
      </c>
      <c r="H12" s="49">
        <v>0</v>
      </c>
    </row>
    <row r="13" spans="1:8" x14ac:dyDescent="0.25">
      <c r="A13" s="76" t="s">
        <v>123</v>
      </c>
      <c r="B13" s="71" t="s">
        <v>609</v>
      </c>
      <c r="C13" s="49">
        <v>21400.66</v>
      </c>
      <c r="D13" s="49">
        <v>495000</v>
      </c>
      <c r="E13" s="49">
        <v>495000</v>
      </c>
      <c r="F13" s="49">
        <v>14256.03</v>
      </c>
      <c r="G13" s="49">
        <v>66.614908138347133</v>
      </c>
      <c r="H13" s="49">
        <v>2.8800060606060605</v>
      </c>
    </row>
    <row r="14" spans="1:8" x14ac:dyDescent="0.25">
      <c r="A14" s="76" t="s">
        <v>132</v>
      </c>
      <c r="B14" s="71" t="s">
        <v>610</v>
      </c>
      <c r="C14" s="49">
        <v>59594.25</v>
      </c>
      <c r="D14" s="49">
        <v>15770000</v>
      </c>
      <c r="E14" s="49">
        <v>15770000</v>
      </c>
      <c r="F14" s="49">
        <v>427313.33</v>
      </c>
      <c r="G14" s="49">
        <v>717.03785180617274</v>
      </c>
      <c r="H14" s="49">
        <v>2.71</v>
      </c>
    </row>
    <row r="15" spans="1:8" x14ac:dyDescent="0.25">
      <c r="A15" s="113">
        <v>9</v>
      </c>
      <c r="B15" s="112" t="s">
        <v>1087</v>
      </c>
      <c r="C15" s="111"/>
      <c r="D15" s="111">
        <v>1121080.81</v>
      </c>
      <c r="E15" s="111">
        <v>1121080.81</v>
      </c>
      <c r="F15" s="111"/>
    </row>
    <row r="16" spans="1:8" x14ac:dyDescent="0.25">
      <c r="E16" s="111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13" sqref="A1:H13"/>
    </sheetView>
  </sheetViews>
  <sheetFormatPr defaultRowHeight="15" x14ac:dyDescent="0.25"/>
  <cols>
    <col min="1" max="1" width="16.5703125" customWidth="1"/>
    <col min="2" max="2" width="36.7109375" bestFit="1" customWidth="1"/>
    <col min="3" max="3" width="14.5703125" bestFit="1" customWidth="1"/>
    <col min="4" max="4" width="15.140625" bestFit="1" customWidth="1"/>
    <col min="5" max="5" width="15" bestFit="1" customWidth="1"/>
    <col min="6" max="6" width="11.7109375" bestFit="1" customWidth="1"/>
    <col min="7" max="7" width="9.28515625" bestFit="1" customWidth="1"/>
    <col min="8" max="8" width="6.42578125" bestFit="1" customWidth="1"/>
  </cols>
  <sheetData>
    <row r="1" spans="1:8" x14ac:dyDescent="0.25">
      <c r="A1" s="135" t="s">
        <v>618</v>
      </c>
      <c r="B1" s="135"/>
      <c r="C1" s="135"/>
      <c r="D1" s="135"/>
      <c r="E1" s="135"/>
      <c r="F1" s="135"/>
      <c r="G1" s="135"/>
      <c r="H1" s="135"/>
    </row>
    <row r="2" spans="1:8" x14ac:dyDescent="0.25">
      <c r="A2" s="20"/>
      <c r="B2" s="21" t="s">
        <v>152</v>
      </c>
      <c r="C2" s="22">
        <v>7019051.25</v>
      </c>
      <c r="D2" s="22">
        <v>43082900</v>
      </c>
      <c r="E2" s="22">
        <v>43082900</v>
      </c>
      <c r="F2" s="22">
        <v>6796670.6799999997</v>
      </c>
      <c r="G2" s="22">
        <v>107.19427360474512</v>
      </c>
      <c r="H2" s="22">
        <v>15.775796615362475</v>
      </c>
    </row>
    <row r="3" spans="1:8" ht="25.5" x14ac:dyDescent="0.25">
      <c r="A3" s="23" t="s">
        <v>372</v>
      </c>
      <c r="B3" s="23" t="s">
        <v>602</v>
      </c>
      <c r="C3" s="24" t="s">
        <v>0</v>
      </c>
      <c r="D3" s="25" t="s">
        <v>1</v>
      </c>
      <c r="E3" s="25" t="s">
        <v>2</v>
      </c>
      <c r="F3" s="25" t="s">
        <v>3</v>
      </c>
      <c r="G3" s="26" t="s">
        <v>4</v>
      </c>
      <c r="H3" s="25" t="s">
        <v>5</v>
      </c>
    </row>
    <row r="4" spans="1:8" x14ac:dyDescent="0.25">
      <c r="A4" s="27"/>
      <c r="B4" s="27"/>
      <c r="C4" s="26" t="s">
        <v>6</v>
      </c>
      <c r="D4" s="26" t="s">
        <v>7</v>
      </c>
      <c r="E4" s="26" t="s">
        <v>8</v>
      </c>
      <c r="F4" s="26" t="s">
        <v>9</v>
      </c>
      <c r="G4" s="26" t="s">
        <v>28</v>
      </c>
      <c r="H4" s="26" t="s">
        <v>614</v>
      </c>
    </row>
    <row r="5" spans="1:8" x14ac:dyDescent="0.25">
      <c r="A5" s="97" t="s">
        <v>33</v>
      </c>
      <c r="B5" s="97" t="s">
        <v>603</v>
      </c>
      <c r="C5" s="22">
        <v>2927171.55</v>
      </c>
      <c r="D5" s="22">
        <v>10228051.960000001</v>
      </c>
      <c r="E5" s="22">
        <v>10228051.960000001</v>
      </c>
      <c r="F5" s="22">
        <v>3645605.18</v>
      </c>
      <c r="G5" s="22">
        <v>0</v>
      </c>
      <c r="H5" s="22">
        <v>25.198240877923737</v>
      </c>
    </row>
    <row r="6" spans="1:8" x14ac:dyDescent="0.25">
      <c r="A6" s="97" t="s">
        <v>615</v>
      </c>
      <c r="B6" s="97" t="s">
        <v>603</v>
      </c>
      <c r="C6" s="22">
        <v>1453181.83</v>
      </c>
      <c r="D6" s="22">
        <v>0</v>
      </c>
      <c r="E6" s="22">
        <v>0</v>
      </c>
      <c r="F6" s="22">
        <v>0</v>
      </c>
      <c r="G6" s="22">
        <v>117.21</v>
      </c>
      <c r="H6" s="22">
        <v>0</v>
      </c>
    </row>
    <row r="7" spans="1:8" x14ac:dyDescent="0.25">
      <c r="A7" s="97" t="s">
        <v>159</v>
      </c>
      <c r="B7" s="97" t="s">
        <v>604</v>
      </c>
      <c r="C7" s="22">
        <v>0</v>
      </c>
      <c r="D7" s="22">
        <v>12000</v>
      </c>
      <c r="E7" s="22">
        <v>12000</v>
      </c>
      <c r="F7" s="22">
        <v>4120.26</v>
      </c>
      <c r="G7" s="22">
        <v>0</v>
      </c>
      <c r="H7" s="22">
        <v>0</v>
      </c>
    </row>
    <row r="8" spans="1:8" x14ac:dyDescent="0.25">
      <c r="A8" s="97" t="s">
        <v>293</v>
      </c>
      <c r="B8" s="97" t="s">
        <v>605</v>
      </c>
      <c r="C8" s="22">
        <v>1435221.17</v>
      </c>
      <c r="D8" s="22">
        <v>9045338.0399999991</v>
      </c>
      <c r="E8" s="22">
        <v>9045338.0399999991</v>
      </c>
      <c r="F8" s="22">
        <v>1749319.43</v>
      </c>
      <c r="G8" s="22">
        <v>0</v>
      </c>
      <c r="H8" s="22">
        <v>16.566329012508636</v>
      </c>
    </row>
    <row r="9" spans="1:8" x14ac:dyDescent="0.25">
      <c r="A9" s="97" t="s">
        <v>586</v>
      </c>
      <c r="B9" s="97" t="s">
        <v>606</v>
      </c>
      <c r="C9" s="22">
        <v>381635.34</v>
      </c>
      <c r="D9" s="22">
        <v>960010</v>
      </c>
      <c r="E9" s="22">
        <v>960010</v>
      </c>
      <c r="F9" s="22">
        <v>302843.28000000003</v>
      </c>
      <c r="G9" s="22">
        <v>0</v>
      </c>
      <c r="H9" s="22">
        <v>32.363295174008606</v>
      </c>
    </row>
    <row r="10" spans="1:8" x14ac:dyDescent="0.25">
      <c r="A10" s="97" t="s">
        <v>332</v>
      </c>
      <c r="B10" s="97" t="s">
        <v>607</v>
      </c>
      <c r="C10" s="22">
        <v>92068.2</v>
      </c>
      <c r="D10" s="22">
        <v>6552500</v>
      </c>
      <c r="E10" s="22">
        <v>6552500</v>
      </c>
      <c r="F10" s="22">
        <v>393924.81</v>
      </c>
      <c r="G10" s="22">
        <v>0</v>
      </c>
      <c r="H10" s="22">
        <v>0.33787684090041969</v>
      </c>
    </row>
    <row r="11" spans="1:8" x14ac:dyDescent="0.25">
      <c r="A11" s="97" t="s">
        <v>31</v>
      </c>
      <c r="B11" s="97" t="s">
        <v>608</v>
      </c>
      <c r="C11" s="22">
        <v>0</v>
      </c>
      <c r="D11" s="22">
        <v>20000</v>
      </c>
      <c r="E11" s="22">
        <v>20000</v>
      </c>
      <c r="F11" s="22">
        <v>0</v>
      </c>
      <c r="G11" s="22">
        <v>0</v>
      </c>
      <c r="H11" s="22">
        <v>0</v>
      </c>
    </row>
    <row r="12" spans="1:8" x14ac:dyDescent="0.25">
      <c r="A12" s="97" t="s">
        <v>123</v>
      </c>
      <c r="B12" s="97" t="s">
        <v>609</v>
      </c>
      <c r="C12" s="22">
        <v>278773.15999999997</v>
      </c>
      <c r="D12" s="22">
        <v>495000</v>
      </c>
      <c r="E12" s="22">
        <v>495000</v>
      </c>
      <c r="F12" s="22">
        <v>128.32</v>
      </c>
      <c r="G12" s="22">
        <v>0</v>
      </c>
      <c r="H12" s="22">
        <v>40.207650505050509</v>
      </c>
    </row>
    <row r="13" spans="1:8" x14ac:dyDescent="0.25">
      <c r="A13" s="97" t="s">
        <v>132</v>
      </c>
      <c r="B13" s="97" t="s">
        <v>610</v>
      </c>
      <c r="C13" s="22">
        <v>450000</v>
      </c>
      <c r="D13" s="22">
        <v>15770000</v>
      </c>
      <c r="E13" s="22">
        <v>15770000</v>
      </c>
      <c r="F13" s="22">
        <v>700729.11</v>
      </c>
      <c r="G13" s="22">
        <v>0</v>
      </c>
      <c r="H13" s="22">
        <v>3.1705770450221902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1. Naslovna strana</vt:lpstr>
      <vt:lpstr>2. Račun prihoda</vt:lpstr>
      <vt:lpstr>3. Račun rashoda</vt:lpstr>
      <vt:lpstr>5. Račun zaduživanja</vt:lpstr>
      <vt:lpstr>5. Raspoloživa sredstva</vt:lpstr>
      <vt:lpstr>6. Organizacijska klasifikacija</vt:lpstr>
      <vt:lpstr>7. Posebni dio rashoda-proširen</vt:lpstr>
      <vt:lpstr>8. Izvori financiranja-prihodi</vt:lpstr>
      <vt:lpstr>9. Izvori financiranja-rashodi</vt:lpstr>
      <vt:lpstr>10. Plan razvojnih programa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Jagarčec</dc:creator>
  <cp:lastModifiedBy>Vlatkica Silipetar</cp:lastModifiedBy>
  <dcterms:created xsi:type="dcterms:W3CDTF">2020-09-07T10:10:53Z</dcterms:created>
  <dcterms:modified xsi:type="dcterms:W3CDTF">2020-09-24T07:41:01Z</dcterms:modified>
</cp:coreProperties>
</file>