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okas\Desktop\javna nabava nasip streljana\"/>
    </mc:Choice>
  </mc:AlternateContent>
  <bookViews>
    <workbookView xWindow="-120" yWindow="-120" windowWidth="21840" windowHeight="13140" tabRatio="622"/>
  </bookViews>
  <sheets>
    <sheet name="TROŠKOVNIK (2)" sheetId="2" r:id="rId1"/>
  </sheets>
  <definedNames>
    <definedName name="_GoBack" localSheetId="0">'TROŠKOVNIK (2)'!#REF!</definedName>
    <definedName name="Excel_BuiltIn_Print_Area" localSheetId="0">'TROŠKOVNIK (2)'!$A$4:$F$29</definedName>
    <definedName name="_xlnm.Print_Titles" localSheetId="0">'TROŠKOVNIK (2)'!$4:$5</definedName>
    <definedName name="_xlnm.Print_Area" localSheetId="0">'TROŠKOVNIK (2)'!$A$1:$F$42</definedName>
  </definedNames>
  <calcPr calcId="181029"/>
</workbook>
</file>

<file path=xl/calcChain.xml><?xml version="1.0" encoding="utf-8"?>
<calcChain xmlns="http://schemas.openxmlformats.org/spreadsheetml/2006/main">
  <c r="D23" i="2" l="1"/>
  <c r="F14" i="2"/>
  <c r="D26" i="2"/>
  <c r="D28" i="2"/>
  <c r="D21" i="2"/>
  <c r="F21" i="2" s="1"/>
  <c r="F30" i="2" l="1"/>
  <c r="F28" i="2"/>
  <c r="F26" i="2"/>
  <c r="F12" i="2"/>
  <c r="F10" i="2"/>
  <c r="F23" i="2" l="1"/>
  <c r="F8" i="2"/>
  <c r="F16" i="2" s="1"/>
  <c r="F32" i="2" l="1"/>
  <c r="E34" i="2" s="1"/>
  <c r="F35" i="2" l="1"/>
  <c r="F36" i="2" s="1"/>
</calcChain>
</file>

<file path=xl/sharedStrings.xml><?xml version="1.0" encoding="utf-8"?>
<sst xmlns="http://schemas.openxmlformats.org/spreadsheetml/2006/main" count="44" uniqueCount="38">
  <si>
    <t>BR. ST.</t>
  </si>
  <si>
    <t>OPIS STAVKE</t>
  </si>
  <si>
    <t>JED. MJ.</t>
  </si>
  <si>
    <t>KOLIČINA</t>
  </si>
  <si>
    <t>JED. CIJENA</t>
  </si>
  <si>
    <t xml:space="preserve">UKUPNA CIJENA     </t>
  </si>
  <si>
    <t>1.1.</t>
  </si>
  <si>
    <t>1.2.</t>
  </si>
  <si>
    <t>1.3.</t>
  </si>
  <si>
    <t>1.4.</t>
  </si>
  <si>
    <t>Ana Laća, mag.ing.arch.</t>
  </si>
  <si>
    <t>UKUPNO</t>
  </si>
  <si>
    <t>m3</t>
  </si>
  <si>
    <t>kpl.</t>
  </si>
  <si>
    <t>PDV 25%</t>
  </si>
  <si>
    <t>SVEUKUPNO:</t>
  </si>
  <si>
    <t xml:space="preserve">Geodetsko iskolčenje pozicije građevine uključivo i naknadno održavanje iskolčenih točaka </t>
  </si>
  <si>
    <t>Uređenje pokosa nasipa dodatnim zbijanjem i valjanjem kako bi se osigurala točna geometrija nasipa.</t>
  </si>
  <si>
    <t>Sječenje visokog drveća i zbrinjavanje trupaca na mjestu koje odredi investitor na udaljenosti od maksimalno 10 km. Posječeno drveće obraditi na način povoljan za transport. Grane pripremiti za odvoz i malčiranje, a trupce za daljnu obradu. Obračun po površini posječenog šumarka.</t>
  </si>
  <si>
    <t>Strojno i ručno uklanjajne i odvoz uklonjenih panjeva i korjenja visokog drveća. Odvoz na deponiju koju odredi investitor na udaljenosti do 10km. Obračun po površini očišćenog terena.</t>
  </si>
  <si>
    <t>Malčiranje grmlja i niskog raslinja u zoni izgradnje nasipa. Obračun po površini izmalčiranog terena.</t>
  </si>
  <si>
    <t>m2</t>
  </si>
  <si>
    <t>Dobava i ugradnja drenažne cijevi za dreniranje površine uz nasip. U cijenu je uključen iskop rova širine 30 cm i dubine 50cm, dobava i ugradnja drenažne perforirane cijevi promjera 150mm obložene geotekstilom, zatrpavanje prostora i spod i oko drenažne cijebvi kamenim materijalom granulacije 32-64mmu sloju debljine cca 10 cm oko cijevi te zatrpavanje ostatka rova zemljanim materijalom od iskopa. Obračun po dužnom metru izvedene drenaže.</t>
  </si>
  <si>
    <t>m</t>
  </si>
  <si>
    <t>PRETHODNI I PRIPREMNI RADOVI</t>
  </si>
  <si>
    <t>ZEMLJANI RADOVI</t>
  </si>
  <si>
    <t>PRETHODNI I PRIPREMNI RADOVI UKUPNO</t>
  </si>
  <si>
    <t>2.1.</t>
  </si>
  <si>
    <t>2.2.</t>
  </si>
  <si>
    <t>2.3.</t>
  </si>
  <si>
    <t>2.4.</t>
  </si>
  <si>
    <t>2.5.</t>
  </si>
  <si>
    <t>projektant:</t>
  </si>
  <si>
    <t>dobava i ugradnja travne smjese na pokose nasipa uključivo pripremu zemlje na naćin da se razrahli u dubni od 2-5 cm te povalja nakon sadnje. Obračun po m2 zasijane površine.</t>
  </si>
  <si>
    <t>Dobava i ugradnja zemljanog materijala za formiranje zemljanog nasipa. Zelju ugrađivati u slojevima od 50 cm debljine u zbijenom stanju. Zemljani materijal po potrebi vlažiti ili prosušivati kako bi se dobila zemljana mješavina pogodna za zbijanje. Zemljani materijal zbijati valjcima sa stopama, ježevima, teškim gumenim valjkom, gumenim valjkom s više kotača ili glatkim valjkom. Zemljani materijal treba biti zbijen na potrebnu zbijenost od 20 MPa u donjem dijelu nasipa (do 10m ukupne visine) a 25 MPa u gornjem dijelu nasipa (zadnja 2 m visine nasipa). Kontrolu zbijenosti vršiti konstantno po svakom izvedenom sloju na svakih 500m2.</t>
  </si>
  <si>
    <t>Razmicanje postojećeg zemljanog materijala koji se nalazi na lokaciji. Obračun po m3 zemljanog materijala.</t>
  </si>
  <si>
    <t xml:space="preserve">TROŠKOVNIK </t>
  </si>
  <si>
    <t>Rekonstrukcija sportskog objekta-izgradnja zaštitnog nasipa na streljani Lipovec Lonjski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</si>
</sst>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&quot;I.&quot;#&quot;.&quot;"/>
  </numFmts>
  <fonts count="26" x14ac:knownFonts="1">
    <font>
      <sz val="10"/>
      <name val="Arial"/>
    </font>
    <font>
      <b/>
      <sz val="11"/>
      <color indexed="56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8"/>
      <color indexed="56"/>
      <name val="Cambria"/>
      <family val="1"/>
      <charset val="238"/>
    </font>
    <font>
      <b/>
      <sz val="13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10"/>
      <name val="Helvetica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8" fillId="3" borderId="0" applyNumberFormat="0" applyBorder="0" applyAlignment="0" applyProtection="0"/>
    <xf numFmtId="0" fontId="4" fillId="20" borderId="1" applyNumberFormat="0" applyAlignment="0" applyProtection="0"/>
    <xf numFmtId="0" fontId="11" fillId="21" borderId="2" applyNumberFormat="0" applyAlignment="0" applyProtection="0"/>
    <xf numFmtId="0" fontId="14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6" fillId="0" borderId="3" applyNumberFormat="0" applyFill="0" applyAlignment="0" applyProtection="0"/>
    <xf numFmtId="0" fontId="10" fillId="0" borderId="4" applyNumberFormat="0" applyFill="0" applyAlignment="0" applyProtection="0"/>
    <xf numFmtId="0" fontId="1" fillId="0" borderId="5" applyNumberFormat="0" applyFill="0" applyAlignment="0" applyProtection="0"/>
    <xf numFmtId="0" fontId="1" fillId="0" borderId="0" applyNumberFormat="0" applyFill="0" applyBorder="0" applyAlignment="0" applyProtection="0"/>
    <xf numFmtId="0" fontId="13" fillId="7" borderId="1" applyNumberFormat="0" applyAlignment="0" applyProtection="0"/>
    <xf numFmtId="0" fontId="5" fillId="0" borderId="6" applyNumberFormat="0" applyFill="0" applyAlignment="0" applyProtection="0"/>
    <xf numFmtId="0" fontId="12" fillId="22" borderId="0" applyNumberFormat="0" applyBorder="0" applyAlignment="0" applyProtection="0"/>
    <xf numFmtId="0" fontId="18" fillId="23" borderId="7" applyNumberFormat="0" applyFont="0" applyAlignment="0" applyProtection="0"/>
    <xf numFmtId="0" fontId="18" fillId="0" borderId="0">
      <alignment vertical="center"/>
    </xf>
    <xf numFmtId="0" fontId="17" fillId="20" borderId="8" applyNumberFormat="0" applyAlignment="0" applyProtection="0"/>
    <xf numFmtId="0" fontId="9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2" fillId="0" borderId="0"/>
  </cellStyleXfs>
  <cellXfs count="57">
    <xf numFmtId="0" fontId="0" fillId="0" borderId="0" xfId="0"/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justify" vertical="top" wrapText="1"/>
    </xf>
    <xf numFmtId="164" fontId="20" fillId="0" borderId="0" xfId="0" applyNumberFormat="1" applyFont="1" applyAlignment="1">
      <alignment horizontal="right" wrapText="1"/>
    </xf>
    <xf numFmtId="0" fontId="20" fillId="0" borderId="0" xfId="0" applyFont="1" applyAlignment="1">
      <alignment horizontal="center" vertical="top" wrapText="1"/>
    </xf>
    <xf numFmtId="164" fontId="20" fillId="0" borderId="0" xfId="0" applyNumberFormat="1" applyFont="1" applyAlignment="1">
      <alignment horizontal="right"/>
    </xf>
    <xf numFmtId="0" fontId="20" fillId="0" borderId="0" xfId="0" applyFont="1" applyAlignment="1">
      <alignment wrapText="1"/>
    </xf>
    <xf numFmtId="165" fontId="20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center" wrapText="1"/>
    </xf>
    <xf numFmtId="164" fontId="21" fillId="0" borderId="10" xfId="0" applyNumberFormat="1" applyFont="1" applyBorder="1" applyAlignment="1">
      <alignment horizont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0" borderId="0" xfId="0" applyFont="1" applyAlignment="1">
      <alignment horizontal="justify" vertical="top" wrapText="1"/>
    </xf>
    <xf numFmtId="0" fontId="18" fillId="0" borderId="0" xfId="0" applyFont="1" applyAlignment="1">
      <alignment horizontal="center" wrapText="1"/>
    </xf>
    <xf numFmtId="166" fontId="18" fillId="0" borderId="0" xfId="0" applyNumberFormat="1" applyFont="1" applyAlignment="1">
      <alignment horizontal="center" vertical="top"/>
    </xf>
    <xf numFmtId="0" fontId="18" fillId="0" borderId="0" xfId="0" applyFont="1" applyAlignment="1">
      <alignment horizontal="center" vertical="top" wrapText="1"/>
    </xf>
    <xf numFmtId="165" fontId="19" fillId="0" borderId="0" xfId="0" applyNumberFormat="1" applyFont="1" applyAlignment="1">
      <alignment horizontal="right" wrapText="1"/>
    </xf>
    <xf numFmtId="165" fontId="18" fillId="0" borderId="0" xfId="0" applyNumberFormat="1" applyFont="1" applyAlignment="1">
      <alignment horizontal="right" wrapText="1"/>
    </xf>
    <xf numFmtId="164" fontId="18" fillId="0" borderId="0" xfId="0" applyNumberFormat="1" applyFont="1" applyAlignment="1">
      <alignment horizontal="right" wrapText="1"/>
    </xf>
    <xf numFmtId="0" fontId="18" fillId="0" borderId="0" xfId="0" applyFont="1" applyAlignment="1">
      <alignment horizontal="center"/>
    </xf>
    <xf numFmtId="164" fontId="18" fillId="0" borderId="0" xfId="0" applyNumberFormat="1" applyFont="1" applyAlignment="1">
      <alignment horizontal="right"/>
    </xf>
    <xf numFmtId="165" fontId="18" fillId="0" borderId="0" xfId="0" applyNumberFormat="1" applyFont="1" applyAlignment="1" applyProtection="1">
      <alignment horizontal="right" wrapText="1"/>
      <protection locked="0"/>
    </xf>
    <xf numFmtId="0" fontId="18" fillId="0" borderId="0" xfId="0" applyFont="1" applyAlignment="1">
      <alignment horizontal="justify" vertical="top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justify" vertical="top" wrapText="1"/>
    </xf>
    <xf numFmtId="0" fontId="18" fillId="0" borderId="11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justify" vertical="top" wrapText="1"/>
    </xf>
    <xf numFmtId="0" fontId="18" fillId="0" borderId="11" xfId="0" applyFont="1" applyBorder="1" applyAlignment="1">
      <alignment horizontal="center" wrapText="1"/>
    </xf>
    <xf numFmtId="164" fontId="18" fillId="0" borderId="11" xfId="0" applyNumberFormat="1" applyFont="1" applyBorder="1" applyAlignment="1">
      <alignment horizontal="right" wrapText="1"/>
    </xf>
    <xf numFmtId="0" fontId="18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justify" vertical="top" wrapText="1"/>
    </xf>
    <xf numFmtId="0" fontId="18" fillId="0" borderId="13" xfId="0" applyFont="1" applyBorder="1" applyAlignment="1">
      <alignment horizontal="center" wrapText="1"/>
    </xf>
    <xf numFmtId="164" fontId="18" fillId="0" borderId="13" xfId="0" applyNumberFormat="1" applyFont="1" applyBorder="1" applyAlignment="1">
      <alignment horizontal="right" wrapText="1"/>
    </xf>
    <xf numFmtId="165" fontId="18" fillId="0" borderId="13" xfId="0" applyNumberFormat="1" applyFont="1" applyBorder="1" applyAlignment="1">
      <alignment horizontal="right" wrapText="1"/>
    </xf>
    <xf numFmtId="165" fontId="19" fillId="0" borderId="14" xfId="0" applyNumberFormat="1" applyFont="1" applyBorder="1" applyAlignment="1">
      <alignment horizontal="right" wrapText="1"/>
    </xf>
    <xf numFmtId="0" fontId="18" fillId="0" borderId="15" xfId="0" applyFont="1" applyBorder="1" applyAlignment="1">
      <alignment horizontal="center" vertical="top" wrapText="1"/>
    </xf>
    <xf numFmtId="0" fontId="19" fillId="0" borderId="16" xfId="0" applyFont="1" applyBorder="1" applyAlignment="1">
      <alignment horizontal="justify" vertical="top" wrapText="1"/>
    </xf>
    <xf numFmtId="0" fontId="18" fillId="0" borderId="16" xfId="0" applyFont="1" applyBorder="1" applyAlignment="1">
      <alignment horizontal="center" wrapText="1"/>
    </xf>
    <xf numFmtId="164" fontId="18" fillId="0" borderId="16" xfId="0" applyNumberFormat="1" applyFont="1" applyBorder="1" applyAlignment="1">
      <alignment horizontal="right" wrapText="1"/>
    </xf>
    <xf numFmtId="165" fontId="18" fillId="0" borderId="16" xfId="0" applyNumberFormat="1" applyFont="1" applyBorder="1" applyAlignment="1">
      <alignment horizontal="right" wrapText="1"/>
    </xf>
    <xf numFmtId="165" fontId="18" fillId="0" borderId="17" xfId="0" applyNumberFormat="1" applyFont="1" applyBorder="1" applyAlignment="1">
      <alignment horizontal="right" wrapText="1"/>
    </xf>
    <xf numFmtId="0" fontId="24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5" fillId="0" borderId="20" xfId="0" applyFont="1" applyBorder="1" applyAlignment="1">
      <alignment horizontal="justify" vertical="top" wrapText="1"/>
    </xf>
    <xf numFmtId="0" fontId="25" fillId="0" borderId="20" xfId="0" applyFont="1" applyBorder="1" applyAlignment="1">
      <alignment horizontal="center" wrapText="1"/>
    </xf>
    <xf numFmtId="164" fontId="25" fillId="0" borderId="20" xfId="0" applyNumberFormat="1" applyFont="1" applyBorder="1" applyAlignment="1">
      <alignment horizontal="right" wrapText="1"/>
    </xf>
    <xf numFmtId="165" fontId="25" fillId="0" borderId="20" xfId="0" applyNumberFormat="1" applyFont="1" applyBorder="1" applyAlignment="1">
      <alignment horizontal="right" wrapText="1"/>
    </xf>
    <xf numFmtId="165" fontId="25" fillId="0" borderId="21" xfId="0" applyNumberFormat="1" applyFont="1" applyBorder="1" applyAlignment="1">
      <alignment horizontal="right" wrapText="1"/>
    </xf>
    <xf numFmtId="0" fontId="25" fillId="0" borderId="19" xfId="0" applyFont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top"/>
    </xf>
    <xf numFmtId="0" fontId="24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center" wrapText="1"/>
    </xf>
    <xf numFmtId="165" fontId="18" fillId="0" borderId="18" xfId="0" applyNumberFormat="1" applyFont="1" applyBorder="1" applyAlignment="1">
      <alignment horizontal="right" wrapText="1"/>
    </xf>
  </cellXfs>
  <cellStyles count="44">
    <cellStyle name="20% - Isticanje1" xfId="1" builtinId="30" customBuiltin="1"/>
    <cellStyle name="20% - Isticanje2" xfId="2" builtinId="34" customBuiltin="1"/>
    <cellStyle name="20% - Isticanje3" xfId="3" builtinId="38" customBuiltin="1"/>
    <cellStyle name="20% - Isticanje4" xfId="4" builtinId="42" customBuiltin="1"/>
    <cellStyle name="20% - Isticanje5" xfId="5" builtinId="46" customBuiltin="1"/>
    <cellStyle name="20% - Isticanje6" xfId="6" builtinId="50" customBuiltin="1"/>
    <cellStyle name="40% - Isticanje1" xfId="7" builtinId="31" customBuiltin="1"/>
    <cellStyle name="40% - Isticanje2" xfId="8" builtinId="35" customBuiltin="1"/>
    <cellStyle name="40% - Isticanje3" xfId="9" builtinId="39" customBuiltin="1"/>
    <cellStyle name="40% - Isticanje4" xfId="10" builtinId="43" customBuiltin="1"/>
    <cellStyle name="40% - Isticanje5" xfId="11" builtinId="47" customBuiltin="1"/>
    <cellStyle name="40% - Isticanje6" xfId="12" builtinId="51" customBuiltin="1"/>
    <cellStyle name="60% - Isticanje1" xfId="13" builtinId="32" customBuiltin="1"/>
    <cellStyle name="60% - Isticanje2" xfId="14" builtinId="36" customBuiltin="1"/>
    <cellStyle name="60% - Isticanje3" xfId="15" builtinId="40" customBuiltin="1"/>
    <cellStyle name="60% - Isticanje4" xfId="16" builtinId="44" customBuiltin="1"/>
    <cellStyle name="60% - Isticanje5" xfId="17" builtinId="48" customBuiltin="1"/>
    <cellStyle name="60% - Isticanje6" xfId="18" builtinId="52" customBuiltin="1"/>
    <cellStyle name="Bilješka" xfId="37" builtinId="10" customBuiltin="1"/>
    <cellStyle name="Dobro" xfId="29" builtinId="26" customBuiltin="1"/>
    <cellStyle name="Isticanje1" xfId="19" builtinId="29" customBuiltin="1"/>
    <cellStyle name="Isticanje2" xfId="20" builtinId="33" customBuiltin="1"/>
    <cellStyle name="Isticanje3" xfId="21" builtinId="37" customBuiltin="1"/>
    <cellStyle name="Isticanje4" xfId="22" builtinId="41" customBuiltin="1"/>
    <cellStyle name="Isticanje5" xfId="23" builtinId="45" customBuiltin="1"/>
    <cellStyle name="Isticanje6" xfId="24" builtinId="49" customBuiltin="1"/>
    <cellStyle name="Izlaz" xfId="39" builtinId="21" customBuiltin="1"/>
    <cellStyle name="Izračun" xfId="26" builtinId="22" customBuiltin="1"/>
    <cellStyle name="Loše" xfId="25" builtinId="27" customBuiltin="1"/>
    <cellStyle name="Naslov" xfId="40" builtinId="15" customBuiltin="1"/>
    <cellStyle name="Naslov 1" xfId="30" builtinId="16" customBuiltin="1"/>
    <cellStyle name="Naslov 2" xfId="31" builtinId="17" customBuiltin="1"/>
    <cellStyle name="Naslov 3" xfId="32" builtinId="18" customBuiltin="1"/>
    <cellStyle name="Naslov 4" xfId="33" builtinId="19" customBuiltin="1"/>
    <cellStyle name="Neutralno" xfId="36" builtinId="28" customBuiltin="1"/>
    <cellStyle name="Normal 2" xfId="43"/>
    <cellStyle name="Normalno" xfId="0" builtinId="0"/>
    <cellStyle name="Obično" xfId="38"/>
    <cellStyle name="Povezana ćelija" xfId="35" builtinId="24" customBuiltin="1"/>
    <cellStyle name="Provjera ćelije" xfId="27" builtinId="23" customBuiltin="1"/>
    <cellStyle name="Tekst objašnjenja" xfId="28" builtinId="53" customBuiltin="1"/>
    <cellStyle name="Tekst upozorenja" xfId="42" builtinId="11" customBuiltin="1"/>
    <cellStyle name="Ukupni zbroj" xfId="41" builtinId="25" customBuiltin="1"/>
    <cellStyle name="Unos" xfId="34" builtinId="2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view="pageLayout" topLeftCell="A7" zoomScaleNormal="100" zoomScaleSheetLayoutView="100" workbookViewId="0">
      <selection activeCell="A28" sqref="A28:XFD28"/>
    </sheetView>
  </sheetViews>
  <sheetFormatPr defaultColWidth="9.140625" defaultRowHeight="12.75" x14ac:dyDescent="0.2"/>
  <cols>
    <col min="1" max="1" width="8.85546875" style="4" customWidth="1"/>
    <col min="2" max="2" width="51.7109375" style="2" customWidth="1"/>
    <col min="3" max="3" width="7.42578125" style="1" customWidth="1"/>
    <col min="4" max="4" width="10" style="3" customWidth="1"/>
    <col min="5" max="5" width="10.7109375" style="7" customWidth="1"/>
    <col min="6" max="6" width="11.7109375" style="7" customWidth="1"/>
    <col min="7" max="16384" width="9.140625" style="6"/>
  </cols>
  <sheetData>
    <row r="1" spans="1:7" ht="33.75" customHeight="1" x14ac:dyDescent="0.2">
      <c r="B1" s="55" t="s">
        <v>36</v>
      </c>
      <c r="C1" s="55"/>
      <c r="D1" s="55"/>
      <c r="E1" s="55"/>
    </row>
    <row r="2" spans="1:7" ht="33.75" customHeight="1" x14ac:dyDescent="0.2">
      <c r="A2" s="55" t="s">
        <v>37</v>
      </c>
      <c r="B2" s="55"/>
      <c r="C2" s="55"/>
      <c r="D2" s="55"/>
      <c r="E2" s="55"/>
      <c r="F2" s="55"/>
    </row>
    <row r="4" spans="1:7" s="14" customFormat="1" ht="8.25" x14ac:dyDescent="0.15">
      <c r="A4" s="9" t="s">
        <v>0</v>
      </c>
      <c r="B4" s="10" t="s">
        <v>1</v>
      </c>
      <c r="C4" s="11" t="s">
        <v>2</v>
      </c>
      <c r="D4" s="12" t="s">
        <v>3</v>
      </c>
      <c r="E4" s="13" t="s">
        <v>4</v>
      </c>
      <c r="F4" s="13" t="s">
        <v>5</v>
      </c>
    </row>
    <row r="6" spans="1:7" x14ac:dyDescent="0.2">
      <c r="A6" s="52">
        <v>1</v>
      </c>
      <c r="B6" s="47" t="s">
        <v>24</v>
      </c>
      <c r="C6" s="48"/>
      <c r="D6" s="49"/>
      <c r="E6" s="50"/>
      <c r="F6" s="51"/>
    </row>
    <row r="7" spans="1:7" s="8" customFormat="1" x14ac:dyDescent="0.2">
      <c r="A7" s="4"/>
      <c r="B7" s="2"/>
      <c r="C7" s="1"/>
      <c r="D7" s="3"/>
      <c r="E7" s="7"/>
      <c r="F7" s="20"/>
    </row>
    <row r="8" spans="1:7" s="8" customFormat="1" ht="25.5" x14ac:dyDescent="0.2">
      <c r="A8" s="18" t="s">
        <v>6</v>
      </c>
      <c r="B8" s="16" t="s">
        <v>16</v>
      </c>
      <c r="C8" s="23" t="s">
        <v>13</v>
      </c>
      <c r="D8" s="24">
        <v>1</v>
      </c>
      <c r="E8" s="25"/>
      <c r="F8" s="21">
        <f>E8*D8</f>
        <v>0</v>
      </c>
      <c r="G8" s="15"/>
    </row>
    <row r="9" spans="1:7" s="8" customFormat="1" x14ac:dyDescent="0.2">
      <c r="A9" s="18"/>
      <c r="B9" s="16"/>
      <c r="C9" s="23"/>
      <c r="D9" s="24"/>
      <c r="E9" s="25"/>
      <c r="F9" s="21"/>
      <c r="G9" s="15"/>
    </row>
    <row r="10" spans="1:7" s="8" customFormat="1" ht="63.75" x14ac:dyDescent="0.2">
      <c r="A10" s="18" t="s">
        <v>7</v>
      </c>
      <c r="B10" s="16" t="s">
        <v>18</v>
      </c>
      <c r="C10" s="17" t="s">
        <v>21</v>
      </c>
      <c r="D10" s="24">
        <v>7850</v>
      </c>
      <c r="E10" s="25"/>
      <c r="F10" s="21">
        <f>E10*D10</f>
        <v>0</v>
      </c>
      <c r="G10" s="15"/>
    </row>
    <row r="11" spans="1:7" s="8" customFormat="1" x14ac:dyDescent="0.2">
      <c r="A11" s="18"/>
      <c r="B11" s="16"/>
      <c r="C11" s="23"/>
      <c r="D11" s="24"/>
      <c r="E11" s="25"/>
      <c r="F11" s="21"/>
      <c r="G11" s="15"/>
    </row>
    <row r="12" spans="1:7" s="8" customFormat="1" ht="51" x14ac:dyDescent="0.2">
      <c r="A12" s="18" t="s">
        <v>8</v>
      </c>
      <c r="B12" s="16" t="s">
        <v>19</v>
      </c>
      <c r="C12" s="17" t="s">
        <v>21</v>
      </c>
      <c r="D12" s="24">
        <v>7850</v>
      </c>
      <c r="E12" s="25"/>
      <c r="F12" s="21">
        <f>E12*D12</f>
        <v>0</v>
      </c>
      <c r="G12" s="15"/>
    </row>
    <row r="13" spans="1:7" s="8" customFormat="1" x14ac:dyDescent="0.2">
      <c r="A13" s="18"/>
      <c r="B13" s="2"/>
      <c r="C13" s="1"/>
      <c r="D13" s="3"/>
      <c r="E13" s="7"/>
      <c r="F13" s="20"/>
      <c r="G13" s="15"/>
    </row>
    <row r="14" spans="1:7" s="8" customFormat="1" ht="25.5" x14ac:dyDescent="0.2">
      <c r="A14" s="18" t="s">
        <v>9</v>
      </c>
      <c r="B14" s="16" t="s">
        <v>20</v>
      </c>
      <c r="C14" s="17" t="s">
        <v>21</v>
      </c>
      <c r="D14" s="24">
        <v>7850</v>
      </c>
      <c r="E14" s="25"/>
      <c r="F14" s="21">
        <f>E14*D14</f>
        <v>0</v>
      </c>
      <c r="G14" s="15"/>
    </row>
    <row r="15" spans="1:7" s="8" customFormat="1" x14ac:dyDescent="0.2">
      <c r="A15" s="18"/>
      <c r="B15" s="2"/>
      <c r="C15" s="1"/>
      <c r="D15" s="3"/>
      <c r="E15" s="7"/>
      <c r="F15" s="20"/>
      <c r="G15" s="15"/>
    </row>
    <row r="16" spans="1:7" s="8" customFormat="1" x14ac:dyDescent="0.2">
      <c r="A16" s="53">
        <v>1</v>
      </c>
      <c r="B16" s="47" t="s">
        <v>26</v>
      </c>
      <c r="C16" s="48"/>
      <c r="D16" s="49"/>
      <c r="E16" s="50"/>
      <c r="F16" s="51">
        <f>SUM(F8:F14)</f>
        <v>0</v>
      </c>
      <c r="G16" s="15"/>
    </row>
    <row r="17" spans="1:7" s="8" customFormat="1" x14ac:dyDescent="0.2">
      <c r="A17" s="18"/>
      <c r="B17" s="2"/>
      <c r="C17" s="1"/>
      <c r="D17" s="3"/>
      <c r="E17" s="7"/>
      <c r="F17" s="20"/>
      <c r="G17" s="15"/>
    </row>
    <row r="18" spans="1:7" s="8" customFormat="1" x14ac:dyDescent="0.2">
      <c r="A18" s="53">
        <v>2</v>
      </c>
      <c r="B18" s="47" t="s">
        <v>25</v>
      </c>
      <c r="C18" s="48"/>
      <c r="D18" s="49"/>
      <c r="E18" s="50"/>
      <c r="F18" s="51"/>
      <c r="G18" s="15"/>
    </row>
    <row r="19" spans="1:7" s="8" customFormat="1" x14ac:dyDescent="0.2">
      <c r="A19" s="18"/>
      <c r="B19" s="2"/>
      <c r="C19" s="1"/>
      <c r="D19" s="3"/>
      <c r="E19" s="7"/>
      <c r="F19" s="20"/>
      <c r="G19" s="15"/>
    </row>
    <row r="20" spans="1:7" s="8" customFormat="1" x14ac:dyDescent="0.2">
      <c r="A20" s="18"/>
      <c r="B20" s="2"/>
      <c r="C20" s="1"/>
      <c r="D20" s="3"/>
      <c r="E20" s="7"/>
      <c r="F20" s="20"/>
      <c r="G20" s="15"/>
    </row>
    <row r="21" spans="1:7" s="8" customFormat="1" ht="46.5" customHeight="1" x14ac:dyDescent="0.2">
      <c r="A21" s="54" t="s">
        <v>27</v>
      </c>
      <c r="B21" s="16" t="s">
        <v>35</v>
      </c>
      <c r="C21" s="17" t="s">
        <v>12</v>
      </c>
      <c r="D21" s="5">
        <f>1065*2.5</f>
        <v>2662.5</v>
      </c>
      <c r="E21" s="7"/>
      <c r="F21" s="7">
        <f>E21*D21</f>
        <v>0</v>
      </c>
      <c r="G21" s="15"/>
    </row>
    <row r="22" spans="1:7" s="8" customFormat="1" x14ac:dyDescent="0.2">
      <c r="B22" s="2"/>
      <c r="C22" s="1"/>
      <c r="D22" s="5"/>
      <c r="E22" s="7"/>
      <c r="F22" s="7"/>
      <c r="G22" s="15"/>
    </row>
    <row r="23" spans="1:7" s="8" customFormat="1" ht="153" customHeight="1" x14ac:dyDescent="0.2">
      <c r="A23" s="54" t="s">
        <v>28</v>
      </c>
      <c r="B23" s="16" t="s">
        <v>34</v>
      </c>
      <c r="C23" s="17" t="s">
        <v>12</v>
      </c>
      <c r="D23" s="5">
        <f>93*220</f>
        <v>20460</v>
      </c>
      <c r="E23" s="7"/>
      <c r="F23" s="7">
        <f>E23*D23</f>
        <v>0</v>
      </c>
      <c r="G23" s="15"/>
    </row>
    <row r="24" spans="1:7" s="8" customFormat="1" x14ac:dyDescent="0.2">
      <c r="A24" s="45"/>
      <c r="B24" s="16"/>
      <c r="G24" s="15"/>
    </row>
    <row r="25" spans="1:7" s="8" customFormat="1" x14ac:dyDescent="0.2">
      <c r="A25" s="45"/>
      <c r="B25" s="2"/>
      <c r="C25" s="1"/>
      <c r="D25" s="5"/>
      <c r="E25" s="7"/>
      <c r="F25" s="7"/>
      <c r="G25" s="15"/>
    </row>
    <row r="26" spans="1:7" s="8" customFormat="1" ht="25.5" x14ac:dyDescent="0.2">
      <c r="A26" s="45" t="s">
        <v>29</v>
      </c>
      <c r="B26" s="16" t="s">
        <v>17</v>
      </c>
      <c r="C26" s="17" t="s">
        <v>21</v>
      </c>
      <c r="D26" s="5">
        <f>17*2*170</f>
        <v>5780</v>
      </c>
      <c r="E26" s="7"/>
      <c r="F26" s="7">
        <f>E26*D26</f>
        <v>0</v>
      </c>
      <c r="G26" s="5"/>
    </row>
    <row r="27" spans="1:7" s="8" customFormat="1" x14ac:dyDescent="0.2">
      <c r="A27" s="45"/>
      <c r="B27" s="2"/>
      <c r="C27" s="1"/>
      <c r="D27" s="5"/>
      <c r="E27" s="7"/>
      <c r="F27" s="7"/>
      <c r="G27" s="15"/>
    </row>
    <row r="28" spans="1:7" s="8" customFormat="1" ht="38.25" x14ac:dyDescent="0.2">
      <c r="A28" s="45" t="s">
        <v>30</v>
      </c>
      <c r="B28" s="26" t="s">
        <v>33</v>
      </c>
      <c r="C28" s="17" t="s">
        <v>21</v>
      </c>
      <c r="D28" s="24">
        <f>17*170</f>
        <v>2890</v>
      </c>
      <c r="E28" s="7"/>
      <c r="F28" s="7">
        <f>E28*D28</f>
        <v>0</v>
      </c>
      <c r="G28" s="15"/>
    </row>
    <row r="29" spans="1:7" s="8" customFormat="1" x14ac:dyDescent="0.2">
      <c r="A29" s="18"/>
      <c r="B29" s="27"/>
      <c r="C29" s="17"/>
      <c r="D29" s="22"/>
      <c r="E29" s="21"/>
      <c r="F29" s="21"/>
      <c r="G29" s="15"/>
    </row>
    <row r="30" spans="1:7" s="8" customFormat="1" ht="117" customHeight="1" x14ac:dyDescent="0.2">
      <c r="A30" s="18" t="s">
        <v>31</v>
      </c>
      <c r="B30" s="46" t="s">
        <v>22</v>
      </c>
      <c r="C30" s="17" t="s">
        <v>23</v>
      </c>
      <c r="D30" s="5">
        <v>360</v>
      </c>
      <c r="E30" s="7"/>
      <c r="F30" s="7">
        <f>E30*D30</f>
        <v>0</v>
      </c>
      <c r="G30" s="15"/>
    </row>
    <row r="31" spans="1:7" s="8" customFormat="1" x14ac:dyDescent="0.2">
      <c r="A31" s="18"/>
      <c r="B31" s="46"/>
      <c r="C31" s="17"/>
      <c r="D31" s="5"/>
      <c r="E31" s="7"/>
      <c r="F31" s="7"/>
      <c r="G31" s="15"/>
    </row>
    <row r="32" spans="1:7" s="8" customFormat="1" x14ac:dyDescent="0.2">
      <c r="A32" s="53">
        <v>1</v>
      </c>
      <c r="B32" s="47" t="s">
        <v>26</v>
      </c>
      <c r="C32" s="48"/>
      <c r="D32" s="49"/>
      <c r="E32" s="50"/>
      <c r="F32" s="51">
        <f>SUM(F20:F30)</f>
        <v>0</v>
      </c>
      <c r="G32" s="15"/>
    </row>
    <row r="33" spans="1:7" s="8" customFormat="1" x14ac:dyDescent="0.2">
      <c r="A33" s="18"/>
      <c r="B33" s="27"/>
      <c r="C33" s="17"/>
      <c r="D33" s="22"/>
      <c r="E33" s="21"/>
      <c r="F33" s="21"/>
      <c r="G33" s="15"/>
    </row>
    <row r="34" spans="1:7" x14ac:dyDescent="0.2">
      <c r="A34" s="29"/>
      <c r="B34" s="30" t="s">
        <v>11</v>
      </c>
      <c r="C34" s="31"/>
      <c r="D34" s="32"/>
      <c r="E34" s="56">
        <f>F32+F16</f>
        <v>0</v>
      </c>
      <c r="F34" s="56"/>
    </row>
    <row r="35" spans="1:7" ht="13.5" thickBot="1" x14ac:dyDescent="0.25">
      <c r="A35" s="39"/>
      <c r="B35" s="40" t="s">
        <v>14</v>
      </c>
      <c r="C35" s="41"/>
      <c r="D35" s="42"/>
      <c r="E35" s="43"/>
      <c r="F35" s="44">
        <f>E34*0.25</f>
        <v>0</v>
      </c>
    </row>
    <row r="36" spans="1:7" x14ac:dyDescent="0.2">
      <c r="A36" s="33"/>
      <c r="B36" s="34" t="s">
        <v>15</v>
      </c>
      <c r="C36" s="35"/>
      <c r="D36" s="36"/>
      <c r="E36" s="37"/>
      <c r="F36" s="38">
        <f>F35+E34</f>
        <v>0</v>
      </c>
    </row>
    <row r="37" spans="1:7" x14ac:dyDescent="0.2">
      <c r="A37" s="19"/>
      <c r="B37" s="28"/>
      <c r="C37" s="17"/>
      <c r="D37" s="22"/>
      <c r="E37" s="21"/>
      <c r="F37" s="20"/>
    </row>
    <row r="38" spans="1:7" x14ac:dyDescent="0.2">
      <c r="A38" s="19"/>
      <c r="B38" s="28"/>
      <c r="C38" s="17"/>
      <c r="D38" s="22"/>
      <c r="E38" s="21"/>
      <c r="F38" s="20"/>
    </row>
    <row r="39" spans="1:7" x14ac:dyDescent="0.2">
      <c r="A39" s="19"/>
      <c r="B39" s="28"/>
      <c r="C39" s="17"/>
      <c r="D39" s="22"/>
      <c r="E39" s="21"/>
      <c r="F39" s="20"/>
    </row>
    <row r="40" spans="1:7" x14ac:dyDescent="0.2">
      <c r="B40" s="16" t="s">
        <v>32</v>
      </c>
    </row>
    <row r="41" spans="1:7" x14ac:dyDescent="0.2">
      <c r="B41" s="16" t="s">
        <v>10</v>
      </c>
    </row>
    <row r="46" spans="1:7" x14ac:dyDescent="0.2">
      <c r="B46" s="6"/>
      <c r="C46" s="6"/>
      <c r="D46" s="6"/>
      <c r="E46" s="6"/>
      <c r="F46" s="6"/>
    </row>
  </sheetData>
  <mergeCells count="3">
    <mergeCell ref="B1:E1"/>
    <mergeCell ref="E34:F34"/>
    <mergeCell ref="A2:F2"/>
  </mergeCells>
  <printOptions horizontalCentered="1"/>
  <pageMargins left="0.7" right="0.7" top="0.75" bottom="0.75" header="0.3" footer="0.3"/>
  <pageSetup paperSize="9" scale="73" orientation="portrait" r:id="rId1"/>
  <headerFooter alignWithMargins="0">
    <oddHeader xml:space="preserve">&amp;LREKONSTRUKCIJA SPORTSKOG OBJEKTA - IZGRADNJA ZAŠTITNOG NASIPA NA STRELJANI LIPOVEC LONJSKI
LOKACIJA:Lipovec Lonjski 120B, Lipovec Lonjski, HR-10312  Kloštar Ivanić, k.č.br. 132, k.o. Kloštar Ivanić
</oddHeader>
    <oddFooter>&amp;LINVESTITOR: Općina Kloštar Ivanić,Školska 22, 10312 Kloštar Ivanić, OIB: 18133797436
&amp;R&amp;P/&amp;N</oddFooter>
  </headerFooter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3</vt:i4>
      </vt:variant>
    </vt:vector>
  </HeadingPairs>
  <TitlesOfParts>
    <vt:vector size="4" baseType="lpstr">
      <vt:lpstr>TROŠKOVNIK (2)</vt:lpstr>
      <vt:lpstr>'TROŠKOVNIK (2)'!Excel_BuiltIn_Print_Area</vt:lpstr>
      <vt:lpstr>'TROŠKOVNIK (2)'!Ispis_naslova</vt:lpstr>
      <vt:lpstr>'TROŠKOVNIK (2)'!Podrucje_ispisa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Vedran</dc:creator>
  <cp:lastModifiedBy>Mateja Pokas</cp:lastModifiedBy>
  <cp:revision/>
  <cp:lastPrinted>2021-11-24T08:12:10Z</cp:lastPrinted>
  <dcterms:created xsi:type="dcterms:W3CDTF">2006-08-22T10:23:57Z</dcterms:created>
  <dcterms:modified xsi:type="dcterms:W3CDTF">2023-02-03T09:29:40Z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1033-9.1.0.4246</vt:lpwstr>
  </property>
</Properties>
</file>