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ka\Desktop\Programi raspolaganja DPZ\Projekti\16) Kloštar Ivanić ++\Finiš\Za slati\"/>
    </mc:Choice>
  </mc:AlternateContent>
  <bookViews>
    <workbookView xWindow="0" yWindow="0" windowWidth="28800" windowHeight="12435" firstSheet="3" activeTab="5"/>
  </bookViews>
  <sheets>
    <sheet name="BEŠLINEC" sheetId="1" r:id="rId1"/>
    <sheet name="CAGINEC" sheetId="2" r:id="rId2"/>
    <sheet name="KLOŠTAR IVANIĆ" sheetId="3" r:id="rId3"/>
    <sheet name="NOVA MARČA" sheetId="4" r:id="rId4"/>
    <sheet name="OBREŠKA" sheetId="5" r:id="rId5"/>
    <sheet name="UKUPNO" sheetId="6" r:id="rId6"/>
  </sheets>
  <definedNames>
    <definedName name="KatastarskaKultura">#REF!</definedName>
    <definedName name="OblikaRaspolaganja11">#REF!</definedName>
    <definedName name="OblikaRaspolaganja9">#REF!</definedName>
    <definedName name="PopisJLS">#REF!</definedName>
    <definedName name="PopisZupanij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6" l="1"/>
  <c r="B15" i="6"/>
  <c r="I6" i="1" l="1"/>
  <c r="C37" i="1"/>
  <c r="C19" i="5"/>
  <c r="H29" i="5"/>
  <c r="G28" i="3"/>
  <c r="B45" i="3"/>
  <c r="L3" i="3"/>
  <c r="B17" i="6" s="1"/>
  <c r="B36" i="6" s="1"/>
  <c r="C36" i="6" s="1"/>
  <c r="B4" i="2"/>
  <c r="B10" i="6" s="1"/>
  <c r="B4" i="6"/>
  <c r="B35" i="6" l="1"/>
  <c r="B18" i="6"/>
  <c r="D15" i="6" s="1"/>
  <c r="C17" i="6"/>
  <c r="D17" i="6" l="1"/>
  <c r="D16" i="6"/>
  <c r="B3" i="6"/>
  <c r="D18" i="6" l="1"/>
  <c r="C23" i="6"/>
  <c r="C136" i="4"/>
  <c r="B22" i="6" s="1"/>
  <c r="C10" i="6"/>
  <c r="B34" i="6" l="1"/>
  <c r="B37" i="6" s="1"/>
  <c r="C22" i="6"/>
  <c r="B24" i="6"/>
  <c r="C34" i="6"/>
  <c r="B11" i="6"/>
  <c r="D10" i="6" s="1"/>
  <c r="C9" i="6"/>
  <c r="C15" i="6"/>
  <c r="C24" i="6"/>
  <c r="D24" i="6"/>
  <c r="D23" i="6"/>
  <c r="D22" i="6"/>
  <c r="C29" i="6"/>
  <c r="C16" i="6"/>
  <c r="C3" i="6"/>
  <c r="B5" i="6"/>
  <c r="C4" i="6"/>
  <c r="C35" i="6" l="1"/>
  <c r="C37" i="6" s="1"/>
  <c r="D36" i="6" s="1"/>
  <c r="D9" i="6"/>
  <c r="D11" i="6"/>
  <c r="C11" i="6"/>
  <c r="C5" i="6"/>
  <c r="D5" i="6"/>
  <c r="C18" i="6"/>
  <c r="D4" i="6"/>
  <c r="D3" i="6"/>
  <c r="B30" i="6" l="1"/>
  <c r="C28" i="6"/>
  <c r="D29" i="6" l="1"/>
  <c r="D30" i="6"/>
  <c r="C30" i="6"/>
  <c r="D28" i="6"/>
  <c r="D35" i="6" l="1"/>
  <c r="D34" i="6" l="1"/>
  <c r="D37" i="6" s="1"/>
</calcChain>
</file>

<file path=xl/sharedStrings.xml><?xml version="1.0" encoding="utf-8"?>
<sst xmlns="http://schemas.openxmlformats.org/spreadsheetml/2006/main" count="816" uniqueCount="180">
  <si>
    <t>ZAKUP</t>
  </si>
  <si>
    <t>ORANICA</t>
  </si>
  <si>
    <t>ŠUMA</t>
  </si>
  <si>
    <t>PAŠNJAK</t>
  </si>
  <si>
    <t>64/5</t>
  </si>
  <si>
    <t>64/4</t>
  </si>
  <si>
    <t>64/3</t>
  </si>
  <si>
    <t>44/2</t>
  </si>
  <si>
    <t>44/1</t>
  </si>
  <si>
    <t>PRODAJA</t>
  </si>
  <si>
    <t>oblik raspol.</t>
  </si>
  <si>
    <t>kultura</t>
  </si>
  <si>
    <t>povr. U m2</t>
  </si>
  <si>
    <t>k.č.br.</t>
  </si>
  <si>
    <t>4256/1</t>
  </si>
  <si>
    <t>4099/1</t>
  </si>
  <si>
    <t>4003/2</t>
  </si>
  <si>
    <t>3250/1</t>
  </si>
  <si>
    <t>3249/3</t>
  </si>
  <si>
    <t>3249/1</t>
  </si>
  <si>
    <t>VOĆNJAK</t>
  </si>
  <si>
    <t>3241/7</t>
  </si>
  <si>
    <t>NEPLODNO</t>
  </si>
  <si>
    <t>LIVADA</t>
  </si>
  <si>
    <t>4235/4</t>
  </si>
  <si>
    <t>4223/2</t>
  </si>
  <si>
    <t>19/1</t>
  </si>
  <si>
    <t>38/9</t>
  </si>
  <si>
    <t>38/6</t>
  </si>
  <si>
    <t>38/5</t>
  </si>
  <si>
    <t>38/4</t>
  </si>
  <si>
    <t>38/3</t>
  </si>
  <si>
    <t>38/2</t>
  </si>
  <si>
    <t>VINOGRAD</t>
  </si>
  <si>
    <t>36/2</t>
  </si>
  <si>
    <t>35/2</t>
  </si>
  <si>
    <t>33/3</t>
  </si>
  <si>
    <t>33/2</t>
  </si>
  <si>
    <t>33/1</t>
  </si>
  <si>
    <t>32/19</t>
  </si>
  <si>
    <t>32/18</t>
  </si>
  <si>
    <t>32/17</t>
  </si>
  <si>
    <t>32/16</t>
  </si>
  <si>
    <t>32/15</t>
  </si>
  <si>
    <t>32/13</t>
  </si>
  <si>
    <t>32/12</t>
  </si>
  <si>
    <t>32/9</t>
  </si>
  <si>
    <t>32/7</t>
  </si>
  <si>
    <t>32/6</t>
  </si>
  <si>
    <t>32/2</t>
  </si>
  <si>
    <t>31/8</t>
  </si>
  <si>
    <t>31/7</t>
  </si>
  <si>
    <t>31/6</t>
  </si>
  <si>
    <t>31/4</t>
  </si>
  <si>
    <t>31/3</t>
  </si>
  <si>
    <t>30/7</t>
  </si>
  <si>
    <t>30/5</t>
  </si>
  <si>
    <t>30/4</t>
  </si>
  <si>
    <t>30/3</t>
  </si>
  <si>
    <t>30/2</t>
  </si>
  <si>
    <t>29/4</t>
  </si>
  <si>
    <t>29/3</t>
  </si>
  <si>
    <t>27/4</t>
  </si>
  <si>
    <t>27/3</t>
  </si>
  <si>
    <t>26/1</t>
  </si>
  <si>
    <t>25/26</t>
  </si>
  <si>
    <t>25/25</t>
  </si>
  <si>
    <t>25/24</t>
  </si>
  <si>
    <t>25/21</t>
  </si>
  <si>
    <t>25/18</t>
  </si>
  <si>
    <t>25/17</t>
  </si>
  <si>
    <t>25/16</t>
  </si>
  <si>
    <t>25/15</t>
  </si>
  <si>
    <t>25/14</t>
  </si>
  <si>
    <t>25/13</t>
  </si>
  <si>
    <t>25/12</t>
  </si>
  <si>
    <t>25/11</t>
  </si>
  <si>
    <t>25/5</t>
  </si>
  <si>
    <t>25/4</t>
  </si>
  <si>
    <t>25/3</t>
  </si>
  <si>
    <t>25/2</t>
  </si>
  <si>
    <t>23/2</t>
  </si>
  <si>
    <t>23/1</t>
  </si>
  <si>
    <t>21</t>
  </si>
  <si>
    <t>20/7</t>
  </si>
  <si>
    <t>20/6</t>
  </si>
  <si>
    <t>20/4</t>
  </si>
  <si>
    <t>20/3</t>
  </si>
  <si>
    <t>20/1</t>
  </si>
  <si>
    <t>19/5</t>
  </si>
  <si>
    <t>19/4</t>
  </si>
  <si>
    <t>19/3</t>
  </si>
  <si>
    <t>18/4</t>
  </si>
  <si>
    <t>18/3</t>
  </si>
  <si>
    <t>18/2</t>
  </si>
  <si>
    <t>18/1</t>
  </si>
  <si>
    <t>17/1</t>
  </si>
  <si>
    <t>16/2</t>
  </si>
  <si>
    <t>15/54</t>
  </si>
  <si>
    <t>15/50</t>
  </si>
  <si>
    <t>15/49</t>
  </si>
  <si>
    <t>15/42</t>
  </si>
  <si>
    <t>15/40</t>
  </si>
  <si>
    <t>15/37</t>
  </si>
  <si>
    <t>15/36</t>
  </si>
  <si>
    <t>15/35</t>
  </si>
  <si>
    <t>15/33</t>
  </si>
  <si>
    <t>15/29</t>
  </si>
  <si>
    <t>15/24</t>
  </si>
  <si>
    <t>15/21</t>
  </si>
  <si>
    <t>15/19</t>
  </si>
  <si>
    <t>15/16</t>
  </si>
  <si>
    <t>15/15</t>
  </si>
  <si>
    <t>15/12</t>
  </si>
  <si>
    <t>15/8</t>
  </si>
  <si>
    <t>15/7</t>
  </si>
  <si>
    <t>15/6</t>
  </si>
  <si>
    <t>15/5</t>
  </si>
  <si>
    <t>14/3</t>
  </si>
  <si>
    <t>14/1</t>
  </si>
  <si>
    <t>13/2</t>
  </si>
  <si>
    <t>13/1</t>
  </si>
  <si>
    <t>12/6</t>
  </si>
  <si>
    <t>12/4</t>
  </si>
  <si>
    <t>12/3</t>
  </si>
  <si>
    <t>11/8</t>
  </si>
  <si>
    <t>11/7</t>
  </si>
  <si>
    <t>11/5</t>
  </si>
  <si>
    <t>11/4</t>
  </si>
  <si>
    <t>11/3</t>
  </si>
  <si>
    <t>11/15</t>
  </si>
  <si>
    <t>11/14</t>
  </si>
  <si>
    <t>11/13</t>
  </si>
  <si>
    <t>11/12</t>
  </si>
  <si>
    <t>11/11</t>
  </si>
  <si>
    <t>11/10</t>
  </si>
  <si>
    <t>10/4</t>
  </si>
  <si>
    <t>8/4</t>
  </si>
  <si>
    <t>7/3</t>
  </si>
  <si>
    <t>7/2</t>
  </si>
  <si>
    <t>4/8</t>
  </si>
  <si>
    <t>4/7</t>
  </si>
  <si>
    <t>4/6</t>
  </si>
  <si>
    <t>4/5</t>
  </si>
  <si>
    <t>4/2</t>
  </si>
  <si>
    <t>3/3</t>
  </si>
  <si>
    <t>3/2</t>
  </si>
  <si>
    <t>3/1</t>
  </si>
  <si>
    <t>2/4</t>
  </si>
  <si>
    <t>2/3</t>
  </si>
  <si>
    <t>2/2</t>
  </si>
  <si>
    <t>1/1</t>
  </si>
  <si>
    <t>1258/1</t>
  </si>
  <si>
    <t>ZGRADA</t>
  </si>
  <si>
    <t>1188/1</t>
  </si>
  <si>
    <t>145/3</t>
  </si>
  <si>
    <t>139/2</t>
  </si>
  <si>
    <t>130/2</t>
  </si>
  <si>
    <t>69/2</t>
  </si>
  <si>
    <t>69/1</t>
  </si>
  <si>
    <t>60/2</t>
  </si>
  <si>
    <t>138/3</t>
  </si>
  <si>
    <t>48/2</t>
  </si>
  <si>
    <t>41/1</t>
  </si>
  <si>
    <t>Ukupno</t>
  </si>
  <si>
    <t>Prodaja</t>
  </si>
  <si>
    <t>Zakup</t>
  </si>
  <si>
    <t>Ha</t>
  </si>
  <si>
    <t>m2</t>
  </si>
  <si>
    <t>Općina Kloštar Ivanić ukupno</t>
  </si>
  <si>
    <t>ko Obreška</t>
  </si>
  <si>
    <t>ko Nova Marča</t>
  </si>
  <si>
    <t>ko Kloštar Ivanić</t>
  </si>
  <si>
    <t>ko Caginec</t>
  </si>
  <si>
    <t>ko Bešlinec</t>
  </si>
  <si>
    <t>%</t>
  </si>
  <si>
    <t>OSNIVANJE PRAVA GRAĐENJA</t>
  </si>
  <si>
    <t>P (m2)</t>
  </si>
  <si>
    <t>735/2</t>
  </si>
  <si>
    <t>Ostalo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</si>
</sst>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5E0B3"/>
        <bgColor rgb="FFC5E0B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/>
    <xf numFmtId="0" fontId="2" fillId="3" borderId="2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right"/>
    </xf>
    <xf numFmtId="0" fontId="3" fillId="0" borderId="2" xfId="0" applyNumberFormat="1" applyFont="1" applyFill="1" applyBorder="1" applyAlignment="1" applyProtection="1">
      <alignment horizontal="center"/>
    </xf>
    <xf numFmtId="1" fontId="1" fillId="0" borderId="1" xfId="0" applyNumberFormat="1" applyFont="1" applyBorder="1"/>
    <xf numFmtId="1" fontId="3" fillId="0" borderId="1" xfId="0" applyNumberFormat="1" applyFont="1" applyFill="1" applyBorder="1" applyAlignment="1" applyProtection="1"/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/>
    </xf>
    <xf numFmtId="0" fontId="0" fillId="0" borderId="0" xfId="0" applyFont="1" applyAlignment="1"/>
    <xf numFmtId="2" fontId="0" fillId="0" borderId="0" xfId="0" applyNumberFormat="1" applyFont="1" applyBorder="1"/>
    <xf numFmtId="0" fontId="0" fillId="0" borderId="0" xfId="0" applyFont="1" applyBorder="1" applyAlignment="1"/>
    <xf numFmtId="1" fontId="0" fillId="0" borderId="0" xfId="0" applyNumberFormat="1" applyFont="1" applyBorder="1" applyAlignment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1" fontId="0" fillId="0" borderId="0" xfId="0" applyNumberFormat="1" applyFont="1" applyBorder="1" applyAlignment="1">
      <alignment wrapText="1"/>
    </xf>
    <xf numFmtId="0" fontId="3" fillId="5" borderId="1" xfId="0" applyNumberFormat="1" applyFont="1" applyFill="1" applyBorder="1" applyAlignment="1" applyProtection="1">
      <alignment horizontal="center"/>
    </xf>
    <xf numFmtId="1" fontId="3" fillId="5" borderId="1" xfId="0" applyNumberFormat="1" applyFont="1" applyFill="1" applyBorder="1" applyAlignment="1" applyProtection="1"/>
    <xf numFmtId="0" fontId="3" fillId="5" borderId="1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1" fontId="3" fillId="5" borderId="1" xfId="0" applyNumberFormat="1" applyFont="1" applyFill="1" applyBorder="1" applyAlignment="1" applyProtection="1">
      <alignment horizontal="right"/>
    </xf>
    <xf numFmtId="164" fontId="0" fillId="0" borderId="0" xfId="0" applyNumberFormat="1" applyFont="1" applyBorder="1" applyAlignment="1"/>
    <xf numFmtId="2" fontId="0" fillId="0" borderId="0" xfId="0" applyNumberFormat="1" applyFont="1" applyBorder="1" applyAlignment="1"/>
    <xf numFmtId="2" fontId="0" fillId="0" borderId="0" xfId="0" applyNumberFormat="1" applyFont="1" applyBorder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wrapText="1"/>
    </xf>
    <xf numFmtId="0" fontId="6" fillId="0" borderId="0" xfId="0" applyFont="1" applyBorder="1"/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7"/>
  <sheetViews>
    <sheetView workbookViewId="0">
      <selection activeCell="A8" sqref="A8:XFD8"/>
    </sheetView>
  </sheetViews>
  <sheetFormatPr defaultRowHeight="15" x14ac:dyDescent="0.25"/>
  <sheetData>
    <row r="1" spans="2:11" x14ac:dyDescent="0.25">
      <c r="B1" s="7" t="s">
        <v>13</v>
      </c>
      <c r="C1" s="7" t="s">
        <v>12</v>
      </c>
      <c r="D1" s="7" t="s">
        <v>11</v>
      </c>
      <c r="E1" s="7" t="s">
        <v>10</v>
      </c>
      <c r="H1" s="7" t="s">
        <v>13</v>
      </c>
      <c r="I1" s="7" t="s">
        <v>12</v>
      </c>
      <c r="J1" s="7" t="s">
        <v>11</v>
      </c>
      <c r="K1" s="7" t="s">
        <v>10</v>
      </c>
    </row>
    <row r="2" spans="2:11" x14ac:dyDescent="0.25">
      <c r="B2" s="5">
        <v>3</v>
      </c>
      <c r="C2" s="4">
        <v>323937</v>
      </c>
      <c r="D2" s="3" t="s">
        <v>1</v>
      </c>
      <c r="E2" s="2" t="s">
        <v>0</v>
      </c>
    </row>
    <row r="3" spans="2:11" ht="25.5" x14ac:dyDescent="0.25">
      <c r="B3" s="5">
        <v>4</v>
      </c>
      <c r="C3" s="4">
        <v>205125</v>
      </c>
      <c r="D3" s="3" t="s">
        <v>1</v>
      </c>
      <c r="E3" s="2" t="s">
        <v>0</v>
      </c>
      <c r="H3" s="5">
        <v>1849</v>
      </c>
      <c r="I3" s="4">
        <v>5883</v>
      </c>
      <c r="J3" s="3" t="s">
        <v>2</v>
      </c>
      <c r="K3" s="6" t="s">
        <v>9</v>
      </c>
    </row>
    <row r="4" spans="2:11" ht="25.5" x14ac:dyDescent="0.25">
      <c r="B4" s="5">
        <v>6</v>
      </c>
      <c r="C4" s="4">
        <v>195302</v>
      </c>
      <c r="D4" s="3" t="s">
        <v>1</v>
      </c>
      <c r="E4" s="2" t="s">
        <v>0</v>
      </c>
      <c r="H4" s="5">
        <v>1860</v>
      </c>
      <c r="I4" s="4">
        <v>1297</v>
      </c>
      <c r="J4" s="3" t="s">
        <v>2</v>
      </c>
      <c r="K4" s="6" t="s">
        <v>9</v>
      </c>
    </row>
    <row r="5" spans="2:11" ht="25.5" x14ac:dyDescent="0.25">
      <c r="B5" s="5">
        <v>8</v>
      </c>
      <c r="C5" s="4">
        <v>233743</v>
      </c>
      <c r="D5" s="3" t="s">
        <v>1</v>
      </c>
      <c r="E5" s="2" t="s">
        <v>0</v>
      </c>
      <c r="H5" s="5">
        <v>1867</v>
      </c>
      <c r="I5" s="4">
        <v>2183</v>
      </c>
      <c r="J5" s="3" t="s">
        <v>1</v>
      </c>
      <c r="K5" s="6" t="s">
        <v>9</v>
      </c>
    </row>
    <row r="6" spans="2:11" x14ac:dyDescent="0.25">
      <c r="B6" s="5">
        <v>10</v>
      </c>
      <c r="C6" s="4">
        <v>206579</v>
      </c>
      <c r="D6" s="3" t="s">
        <v>1</v>
      </c>
      <c r="E6" s="2" t="s">
        <v>0</v>
      </c>
      <c r="H6" s="5"/>
      <c r="I6" s="5">
        <f>SUM(I2:I5)</f>
        <v>9363</v>
      </c>
      <c r="J6" s="5"/>
      <c r="K6" s="5"/>
    </row>
    <row r="7" spans="2:11" x14ac:dyDescent="0.25">
      <c r="B7" s="5">
        <v>13</v>
      </c>
      <c r="C7" s="4">
        <v>186086</v>
      </c>
      <c r="D7" s="3" t="s">
        <v>1</v>
      </c>
      <c r="E7" s="2" t="s">
        <v>0</v>
      </c>
      <c r="H7" s="1"/>
      <c r="I7" s="1"/>
      <c r="J7" s="1"/>
      <c r="K7" s="1"/>
    </row>
    <row r="8" spans="2:11" x14ac:dyDescent="0.25">
      <c r="B8" s="5">
        <v>16</v>
      </c>
      <c r="C8" s="4">
        <v>56313</v>
      </c>
      <c r="D8" s="3" t="s">
        <v>3</v>
      </c>
      <c r="E8" s="2" t="s">
        <v>0</v>
      </c>
    </row>
    <row r="9" spans="2:11" x14ac:dyDescent="0.25">
      <c r="B9" s="5">
        <v>28</v>
      </c>
      <c r="C9" s="4">
        <v>75846</v>
      </c>
      <c r="D9" s="3" t="s">
        <v>3</v>
      </c>
      <c r="E9" s="2" t="s">
        <v>0</v>
      </c>
    </row>
    <row r="10" spans="2:11" x14ac:dyDescent="0.25">
      <c r="B10" s="5">
        <v>39</v>
      </c>
      <c r="C10" s="4">
        <v>8187</v>
      </c>
      <c r="D10" s="3" t="s">
        <v>1</v>
      </c>
      <c r="E10" s="2" t="s">
        <v>0</v>
      </c>
    </row>
    <row r="11" spans="2:11" x14ac:dyDescent="0.25">
      <c r="B11" s="5" t="s">
        <v>8</v>
      </c>
      <c r="C11" s="4">
        <v>6341</v>
      </c>
      <c r="D11" s="3" t="s">
        <v>1</v>
      </c>
      <c r="E11" s="2" t="s">
        <v>0</v>
      </c>
    </row>
    <row r="12" spans="2:11" x14ac:dyDescent="0.25">
      <c r="B12" s="5" t="s">
        <v>7</v>
      </c>
      <c r="C12" s="4">
        <v>17743</v>
      </c>
      <c r="D12" s="3" t="s">
        <v>1</v>
      </c>
      <c r="E12" s="2" t="s">
        <v>0</v>
      </c>
    </row>
    <row r="13" spans="2:11" x14ac:dyDescent="0.25">
      <c r="B13" s="5">
        <v>43</v>
      </c>
      <c r="C13" s="4">
        <v>35461</v>
      </c>
      <c r="D13" s="3" t="s">
        <v>3</v>
      </c>
      <c r="E13" s="2" t="s">
        <v>0</v>
      </c>
    </row>
    <row r="14" spans="2:11" x14ac:dyDescent="0.25">
      <c r="B14" s="5" t="s">
        <v>6</v>
      </c>
      <c r="C14" s="4">
        <v>13741</v>
      </c>
      <c r="D14" s="3" t="s">
        <v>3</v>
      </c>
      <c r="E14" s="2" t="s">
        <v>0</v>
      </c>
    </row>
    <row r="15" spans="2:11" x14ac:dyDescent="0.25">
      <c r="B15" s="5" t="s">
        <v>5</v>
      </c>
      <c r="C15" s="4">
        <v>12784</v>
      </c>
      <c r="D15" s="3" t="s">
        <v>3</v>
      </c>
      <c r="E15" s="2" t="s">
        <v>0</v>
      </c>
    </row>
    <row r="16" spans="2:11" x14ac:dyDescent="0.25">
      <c r="B16" s="5" t="s">
        <v>4</v>
      </c>
      <c r="C16" s="4">
        <v>14324</v>
      </c>
      <c r="D16" s="3" t="s">
        <v>3</v>
      </c>
      <c r="E16" s="2" t="s">
        <v>0</v>
      </c>
    </row>
    <row r="17" spans="2:5" x14ac:dyDescent="0.25">
      <c r="B17" s="5">
        <v>66</v>
      </c>
      <c r="C17" s="4">
        <v>90717</v>
      </c>
      <c r="D17" s="3" t="s">
        <v>3</v>
      </c>
      <c r="E17" s="2" t="s">
        <v>0</v>
      </c>
    </row>
    <row r="18" spans="2:5" x14ac:dyDescent="0.25">
      <c r="B18" s="5">
        <v>68</v>
      </c>
      <c r="C18" s="4">
        <v>230998</v>
      </c>
      <c r="D18" s="3" t="s">
        <v>3</v>
      </c>
      <c r="E18" s="2" t="s">
        <v>0</v>
      </c>
    </row>
    <row r="19" spans="2:5" x14ac:dyDescent="0.25">
      <c r="B19" s="5">
        <v>70</v>
      </c>
      <c r="C19" s="4">
        <v>198259</v>
      </c>
      <c r="D19" s="3" t="s">
        <v>3</v>
      </c>
      <c r="E19" s="2" t="s">
        <v>0</v>
      </c>
    </row>
    <row r="20" spans="2:5" x14ac:dyDescent="0.25">
      <c r="B20" s="5">
        <v>71</v>
      </c>
      <c r="C20" s="4">
        <v>252228</v>
      </c>
      <c r="D20" s="3" t="s">
        <v>3</v>
      </c>
      <c r="E20" s="2" t="s">
        <v>0</v>
      </c>
    </row>
    <row r="21" spans="2:5" x14ac:dyDescent="0.25">
      <c r="B21" s="5">
        <v>73</v>
      </c>
      <c r="C21" s="4">
        <v>242715</v>
      </c>
      <c r="D21" s="3" t="s">
        <v>1</v>
      </c>
      <c r="E21" s="2" t="s">
        <v>0</v>
      </c>
    </row>
    <row r="22" spans="2:5" x14ac:dyDescent="0.25">
      <c r="B22" s="5">
        <v>75</v>
      </c>
      <c r="C22" s="4">
        <v>129340</v>
      </c>
      <c r="D22" s="3" t="s">
        <v>3</v>
      </c>
      <c r="E22" s="2" t="s">
        <v>0</v>
      </c>
    </row>
    <row r="23" spans="2:5" x14ac:dyDescent="0.25">
      <c r="B23" s="5">
        <v>77</v>
      </c>
      <c r="C23" s="4">
        <v>238104</v>
      </c>
      <c r="D23" s="3" t="s">
        <v>3</v>
      </c>
      <c r="E23" s="2" t="s">
        <v>0</v>
      </c>
    </row>
    <row r="24" spans="2:5" x14ac:dyDescent="0.25">
      <c r="B24" s="5">
        <v>79</v>
      </c>
      <c r="C24" s="4">
        <v>250022</v>
      </c>
      <c r="D24" s="3" t="s">
        <v>3</v>
      </c>
      <c r="E24" s="2" t="s">
        <v>0</v>
      </c>
    </row>
    <row r="25" spans="2:5" x14ac:dyDescent="0.25">
      <c r="B25" s="5">
        <v>80</v>
      </c>
      <c r="C25" s="4">
        <v>145071</v>
      </c>
      <c r="D25" s="3" t="s">
        <v>3</v>
      </c>
      <c r="E25" s="2" t="s">
        <v>0</v>
      </c>
    </row>
    <row r="26" spans="2:5" x14ac:dyDescent="0.25">
      <c r="B26" s="5">
        <v>81</v>
      </c>
      <c r="C26" s="4">
        <v>205674</v>
      </c>
      <c r="D26" s="3" t="s">
        <v>3</v>
      </c>
      <c r="E26" s="2" t="s">
        <v>0</v>
      </c>
    </row>
    <row r="27" spans="2:5" x14ac:dyDescent="0.25">
      <c r="B27" s="5">
        <v>258</v>
      </c>
      <c r="C27" s="4">
        <v>23057</v>
      </c>
      <c r="D27" s="3" t="s">
        <v>1</v>
      </c>
      <c r="E27" s="2" t="s">
        <v>0</v>
      </c>
    </row>
    <row r="28" spans="2:5" x14ac:dyDescent="0.25">
      <c r="B28" s="5">
        <v>259</v>
      </c>
      <c r="C28" s="4">
        <v>15124</v>
      </c>
      <c r="D28" s="3" t="s">
        <v>1</v>
      </c>
      <c r="E28" s="2" t="s">
        <v>0</v>
      </c>
    </row>
    <row r="29" spans="2:5" x14ac:dyDescent="0.25">
      <c r="B29" s="5">
        <v>260</v>
      </c>
      <c r="C29" s="4">
        <v>6989</v>
      </c>
      <c r="D29" s="3" t="s">
        <v>1</v>
      </c>
      <c r="E29" s="2" t="s">
        <v>0</v>
      </c>
    </row>
    <row r="30" spans="2:5" x14ac:dyDescent="0.25">
      <c r="B30" s="5">
        <v>262</v>
      </c>
      <c r="C30" s="4">
        <v>21073</v>
      </c>
      <c r="D30" s="3" t="s">
        <v>1</v>
      </c>
      <c r="E30" s="2" t="s">
        <v>0</v>
      </c>
    </row>
    <row r="31" spans="2:5" x14ac:dyDescent="0.25">
      <c r="B31" s="5">
        <v>263</v>
      </c>
      <c r="C31" s="4">
        <v>4720</v>
      </c>
      <c r="D31" s="3" t="s">
        <v>1</v>
      </c>
      <c r="E31" s="2" t="s">
        <v>0</v>
      </c>
    </row>
    <row r="32" spans="2:5" x14ac:dyDescent="0.25">
      <c r="B32" s="5">
        <v>264</v>
      </c>
      <c r="C32" s="4">
        <v>4701</v>
      </c>
      <c r="D32" s="3" t="s">
        <v>1</v>
      </c>
      <c r="E32" s="2" t="s">
        <v>0</v>
      </c>
    </row>
    <row r="33" spans="2:5" x14ac:dyDescent="0.25">
      <c r="B33" s="5">
        <v>265</v>
      </c>
      <c r="C33" s="4">
        <v>8986</v>
      </c>
      <c r="D33" s="3" t="s">
        <v>1</v>
      </c>
      <c r="E33" s="2" t="s">
        <v>0</v>
      </c>
    </row>
    <row r="34" spans="2:5" x14ac:dyDescent="0.25">
      <c r="B34" s="5">
        <v>266</v>
      </c>
      <c r="C34" s="4">
        <v>5314</v>
      </c>
      <c r="D34" s="3" t="s">
        <v>1</v>
      </c>
      <c r="E34" s="2" t="s">
        <v>0</v>
      </c>
    </row>
    <row r="35" spans="2:5" x14ac:dyDescent="0.25">
      <c r="B35" s="5">
        <v>566</v>
      </c>
      <c r="C35" s="4">
        <v>9417</v>
      </c>
      <c r="D35" s="3" t="s">
        <v>1</v>
      </c>
      <c r="E35" s="2" t="s">
        <v>0</v>
      </c>
    </row>
    <row r="36" spans="2:5" x14ac:dyDescent="0.25">
      <c r="B36" s="5">
        <v>2159</v>
      </c>
      <c r="C36" s="4">
        <v>46719</v>
      </c>
      <c r="D36" s="3" t="s">
        <v>2</v>
      </c>
      <c r="E36" s="2" t="s">
        <v>0</v>
      </c>
    </row>
    <row r="37" spans="2:5" x14ac:dyDescent="0.25">
      <c r="B37" s="1"/>
      <c r="C37" s="1">
        <f>SUM(C2:C36)</f>
        <v>3720740</v>
      </c>
      <c r="D37" s="1"/>
      <c r="E37" s="1"/>
    </row>
  </sheetData>
  <dataValidations count="3">
    <dataValidation type="custom" allowBlank="1" showInputMessage="1" showErrorMessage="1" errorTitle="Greška" error="Upisati površinu u metrima kvadratnim. Ne koristiti razmak između brojeve, ne koristiti decimalnu točku ili zarez     _x000a_" sqref="I3:I5 C2:C36">
      <formula1>ISNUMBER(C2)</formula1>
    </dataValidation>
    <dataValidation type="list" allowBlank="1" showInputMessage="1" showErrorMessage="1" errorTitle="Greška" error="Molimo odaberite jednu od ponuđenih opcija!" sqref="J3:J5 D2:D36">
      <formula1>KatastarskaKultura</formula1>
    </dataValidation>
    <dataValidation type="list" allowBlank="1" showInputMessage="1" showErrorMessage="1" errorTitle="Greška" error="Molimo odaberite jednu od ponuđenih opcija!" sqref="K3:K5 E2:E36">
      <formula1>OblikaRaspolaganja9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B4" sqref="B4"/>
    </sheetView>
  </sheetViews>
  <sheetFormatPr defaultRowHeight="15" x14ac:dyDescent="0.25"/>
  <sheetData>
    <row r="1" spans="1:4" x14ac:dyDescent="0.25">
      <c r="A1" s="7" t="s">
        <v>13</v>
      </c>
      <c r="B1" s="7" t="s">
        <v>12</v>
      </c>
      <c r="C1" s="7" t="s">
        <v>11</v>
      </c>
      <c r="D1" s="7" t="s">
        <v>10</v>
      </c>
    </row>
    <row r="2" spans="1:4" ht="25.5" x14ac:dyDescent="0.25">
      <c r="A2" s="11">
        <v>1132</v>
      </c>
      <c r="B2" s="10">
        <v>4560</v>
      </c>
      <c r="C2" s="9" t="s">
        <v>1</v>
      </c>
      <c r="D2" s="8" t="s">
        <v>9</v>
      </c>
    </row>
    <row r="3" spans="1:4" ht="25.5" x14ac:dyDescent="0.25">
      <c r="A3" s="11">
        <v>1321</v>
      </c>
      <c r="B3" s="10">
        <v>2407</v>
      </c>
      <c r="C3" s="9" t="s">
        <v>1</v>
      </c>
      <c r="D3" s="8" t="s">
        <v>9</v>
      </c>
    </row>
    <row r="4" spans="1:4" x14ac:dyDescent="0.25">
      <c r="A4" s="1"/>
      <c r="B4" s="1">
        <f>SUM(B2:B3)</f>
        <v>6967</v>
      </c>
      <c r="C4" s="1"/>
      <c r="D4" s="1"/>
    </row>
  </sheetData>
  <dataValidations count="3">
    <dataValidation type="custom" allowBlank="1" showInputMessage="1" showErrorMessage="1" errorTitle="Greška" error="Upisati površinu u metrima kvadratnim. Ne koristiti razmak između brojeve, ne koristiti decimalnu točku ili zarez     _x000a_" sqref="B2 B3">
      <formula1>ISNUMBER(B2)</formula1>
    </dataValidation>
    <dataValidation type="list" allowBlank="1" showInputMessage="1" showErrorMessage="1" errorTitle="Greška" error="Molimo odaberite jednu od ponuđenih opcija!" sqref="C2 C3">
      <formula1>KatastarskaKultura</formula1>
    </dataValidation>
    <dataValidation type="list" allowBlank="1" showInputMessage="1" showErrorMessage="1" errorTitle="Greška" error="Molimo odaberite jednu od ponuđenih opcija!" sqref="D2 D3">
      <formula1>OblikaRaspolaganja9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opLeftCell="A14" workbookViewId="0">
      <selection activeCell="G28" sqref="G28"/>
    </sheetView>
  </sheetViews>
  <sheetFormatPr defaultRowHeight="15" x14ac:dyDescent="0.25"/>
  <cols>
    <col min="1" max="1" width="4.5703125" customWidth="1"/>
    <col min="6" max="6" width="5.140625" customWidth="1"/>
    <col min="14" max="14" width="10.42578125" customWidth="1"/>
  </cols>
  <sheetData>
    <row r="1" spans="1:14" x14ac:dyDescent="0.25">
      <c r="A1" s="34" t="s">
        <v>13</v>
      </c>
      <c r="B1" s="34" t="s">
        <v>177</v>
      </c>
      <c r="C1" s="34" t="s">
        <v>11</v>
      </c>
      <c r="D1" s="34" t="s">
        <v>10</v>
      </c>
      <c r="F1" s="34" t="s">
        <v>13</v>
      </c>
      <c r="G1" s="34" t="s">
        <v>177</v>
      </c>
      <c r="H1" s="34" t="s">
        <v>11</v>
      </c>
      <c r="I1" s="34" t="s">
        <v>10</v>
      </c>
      <c r="K1" s="34" t="s">
        <v>13</v>
      </c>
      <c r="L1" s="34" t="s">
        <v>177</v>
      </c>
      <c r="M1" s="34" t="s">
        <v>11</v>
      </c>
      <c r="N1" s="34" t="s">
        <v>10</v>
      </c>
    </row>
    <row r="2" spans="1:14" ht="38.25" x14ac:dyDescent="0.25">
      <c r="A2" s="25">
        <v>1</v>
      </c>
      <c r="B2" s="26">
        <v>171804</v>
      </c>
      <c r="C2" s="25" t="s">
        <v>3</v>
      </c>
      <c r="D2" s="2" t="s">
        <v>0</v>
      </c>
      <c r="F2" s="25">
        <v>18</v>
      </c>
      <c r="G2" s="26">
        <v>3983</v>
      </c>
      <c r="H2" s="27" t="s">
        <v>1</v>
      </c>
      <c r="I2" s="35" t="s">
        <v>9</v>
      </c>
      <c r="K2" s="25">
        <v>112</v>
      </c>
      <c r="L2" s="26">
        <v>97984</v>
      </c>
      <c r="M2" s="27" t="s">
        <v>1</v>
      </c>
      <c r="N2" s="33" t="s">
        <v>176</v>
      </c>
    </row>
    <row r="3" spans="1:14" ht="25.5" x14ac:dyDescent="0.25">
      <c r="A3" s="25">
        <v>3</v>
      </c>
      <c r="B3" s="26">
        <v>157135</v>
      </c>
      <c r="C3" s="25" t="s">
        <v>3</v>
      </c>
      <c r="D3" s="2" t="s">
        <v>0</v>
      </c>
      <c r="F3" s="25">
        <v>30</v>
      </c>
      <c r="G3" s="26">
        <v>4111</v>
      </c>
      <c r="H3" s="27" t="s">
        <v>1</v>
      </c>
      <c r="I3" s="35" t="s">
        <v>9</v>
      </c>
      <c r="L3" s="28">
        <f>SUM(L2)</f>
        <v>97984</v>
      </c>
    </row>
    <row r="4" spans="1:14" ht="25.5" x14ac:dyDescent="0.25">
      <c r="A4" s="25">
        <v>7</v>
      </c>
      <c r="B4" s="26">
        <v>44215</v>
      </c>
      <c r="C4" s="27" t="s">
        <v>2</v>
      </c>
      <c r="D4" s="2" t="s">
        <v>0</v>
      </c>
      <c r="F4" s="25">
        <v>31</v>
      </c>
      <c r="G4" s="26">
        <v>2338</v>
      </c>
      <c r="H4" s="27" t="s">
        <v>1</v>
      </c>
      <c r="I4" s="35" t="s">
        <v>9</v>
      </c>
    </row>
    <row r="5" spans="1:14" ht="25.5" x14ac:dyDescent="0.25">
      <c r="A5" s="25">
        <v>7</v>
      </c>
      <c r="B5" s="26">
        <v>121535</v>
      </c>
      <c r="C5" s="27" t="s">
        <v>3</v>
      </c>
      <c r="D5" s="2" t="s">
        <v>0</v>
      </c>
      <c r="F5" s="25">
        <v>35</v>
      </c>
      <c r="G5" s="26">
        <v>3688</v>
      </c>
      <c r="H5" s="27" t="s">
        <v>1</v>
      </c>
      <c r="I5" s="35" t="s">
        <v>9</v>
      </c>
    </row>
    <row r="6" spans="1:14" ht="25.5" x14ac:dyDescent="0.25">
      <c r="A6" s="25">
        <v>9</v>
      </c>
      <c r="B6" s="26">
        <v>116942</v>
      </c>
      <c r="C6" s="27" t="s">
        <v>1</v>
      </c>
      <c r="D6" s="2" t="s">
        <v>0</v>
      </c>
      <c r="F6" s="25">
        <v>36</v>
      </c>
      <c r="G6" s="26">
        <v>3543</v>
      </c>
      <c r="H6" s="27" t="s">
        <v>1</v>
      </c>
      <c r="I6" s="35" t="s">
        <v>9</v>
      </c>
    </row>
    <row r="7" spans="1:14" ht="25.5" x14ac:dyDescent="0.25">
      <c r="A7" s="25">
        <v>9</v>
      </c>
      <c r="B7" s="26">
        <v>29250</v>
      </c>
      <c r="C7" s="27" t="s">
        <v>2</v>
      </c>
      <c r="D7" s="2" t="s">
        <v>0</v>
      </c>
      <c r="F7" s="25">
        <v>37</v>
      </c>
      <c r="G7" s="26">
        <v>2410</v>
      </c>
      <c r="H7" s="27" t="s">
        <v>1</v>
      </c>
      <c r="I7" s="35" t="s">
        <v>9</v>
      </c>
    </row>
    <row r="8" spans="1:14" ht="25.5" x14ac:dyDescent="0.25">
      <c r="A8" s="25">
        <v>16</v>
      </c>
      <c r="B8" s="26">
        <v>926</v>
      </c>
      <c r="C8" s="27" t="s">
        <v>1</v>
      </c>
      <c r="D8" s="2" t="s">
        <v>0</v>
      </c>
      <c r="F8" s="25">
        <v>38</v>
      </c>
      <c r="G8" s="26">
        <v>3262</v>
      </c>
      <c r="H8" s="27" t="s">
        <v>1</v>
      </c>
      <c r="I8" s="35" t="s">
        <v>9</v>
      </c>
    </row>
    <row r="9" spans="1:14" ht="25.5" x14ac:dyDescent="0.25">
      <c r="A9" s="25">
        <v>32</v>
      </c>
      <c r="B9" s="26">
        <v>2975</v>
      </c>
      <c r="C9" s="27" t="s">
        <v>1</v>
      </c>
      <c r="D9" s="2" t="s">
        <v>0</v>
      </c>
      <c r="F9" s="25">
        <v>39</v>
      </c>
      <c r="G9" s="26">
        <v>2268</v>
      </c>
      <c r="H9" s="27" t="s">
        <v>1</v>
      </c>
      <c r="I9" s="35" t="s">
        <v>9</v>
      </c>
    </row>
    <row r="10" spans="1:14" ht="25.5" x14ac:dyDescent="0.25">
      <c r="A10" s="25">
        <v>54</v>
      </c>
      <c r="B10" s="26">
        <v>18728</v>
      </c>
      <c r="C10" s="25" t="s">
        <v>1</v>
      </c>
      <c r="D10" s="2" t="s">
        <v>0</v>
      </c>
      <c r="F10" s="25">
        <v>40</v>
      </c>
      <c r="G10" s="26">
        <v>8326</v>
      </c>
      <c r="H10" s="27" t="s">
        <v>1</v>
      </c>
      <c r="I10" s="35" t="s">
        <v>9</v>
      </c>
    </row>
    <row r="11" spans="1:14" ht="25.5" x14ac:dyDescent="0.25">
      <c r="A11" s="25">
        <v>56</v>
      </c>
      <c r="B11" s="26">
        <v>11501</v>
      </c>
      <c r="C11" s="25" t="s">
        <v>1</v>
      </c>
      <c r="D11" s="2" t="s">
        <v>0</v>
      </c>
      <c r="F11" s="25">
        <v>72</v>
      </c>
      <c r="G11" s="26">
        <v>17378</v>
      </c>
      <c r="H11" s="27" t="s">
        <v>1</v>
      </c>
      <c r="I11" s="35" t="s">
        <v>9</v>
      </c>
    </row>
    <row r="12" spans="1:14" ht="25.5" x14ac:dyDescent="0.25">
      <c r="A12" s="25">
        <v>59</v>
      </c>
      <c r="B12" s="26">
        <v>7270</v>
      </c>
      <c r="C12" s="25" t="s">
        <v>1</v>
      </c>
      <c r="D12" s="2" t="s">
        <v>0</v>
      </c>
      <c r="F12" s="25">
        <v>76</v>
      </c>
      <c r="G12" s="26">
        <v>9836</v>
      </c>
      <c r="H12" s="27" t="s">
        <v>1</v>
      </c>
      <c r="I12" s="35" t="s">
        <v>9</v>
      </c>
    </row>
    <row r="13" spans="1:14" ht="25.5" x14ac:dyDescent="0.25">
      <c r="A13" s="25">
        <v>82</v>
      </c>
      <c r="B13" s="26">
        <v>4208</v>
      </c>
      <c r="C13" s="27" t="s">
        <v>1</v>
      </c>
      <c r="D13" s="2" t="s">
        <v>0</v>
      </c>
      <c r="F13" s="25">
        <v>2988</v>
      </c>
      <c r="G13" s="26">
        <v>924</v>
      </c>
      <c r="H13" s="27" t="s">
        <v>1</v>
      </c>
      <c r="I13" s="35" t="s">
        <v>9</v>
      </c>
    </row>
    <row r="14" spans="1:14" ht="25.5" x14ac:dyDescent="0.25">
      <c r="A14" s="25">
        <v>83</v>
      </c>
      <c r="B14" s="26">
        <v>8590</v>
      </c>
      <c r="C14" s="27" t="s">
        <v>23</v>
      </c>
      <c r="D14" s="2" t="s">
        <v>0</v>
      </c>
      <c r="F14" s="25">
        <v>2996</v>
      </c>
      <c r="G14" s="26">
        <v>5802</v>
      </c>
      <c r="H14" s="25" t="s">
        <v>1</v>
      </c>
      <c r="I14" s="35" t="s">
        <v>9</v>
      </c>
    </row>
    <row r="15" spans="1:14" ht="25.5" x14ac:dyDescent="0.25">
      <c r="A15" s="25">
        <v>83</v>
      </c>
      <c r="B15" s="26">
        <v>8591</v>
      </c>
      <c r="C15" s="27" t="s">
        <v>22</v>
      </c>
      <c r="D15" s="2" t="s">
        <v>0</v>
      </c>
      <c r="F15" s="25">
        <v>3011</v>
      </c>
      <c r="G15" s="26">
        <v>929</v>
      </c>
      <c r="H15" s="27" t="s">
        <v>1</v>
      </c>
      <c r="I15" s="35" t="s">
        <v>9</v>
      </c>
    </row>
    <row r="16" spans="1:14" ht="25.5" x14ac:dyDescent="0.25">
      <c r="A16" s="25">
        <v>96</v>
      </c>
      <c r="B16" s="26">
        <v>9186</v>
      </c>
      <c r="C16" s="25" t="s">
        <v>1</v>
      </c>
      <c r="D16" s="2" t="s">
        <v>0</v>
      </c>
      <c r="F16" s="25">
        <v>3233</v>
      </c>
      <c r="G16" s="26">
        <v>2065</v>
      </c>
      <c r="H16" s="27" t="s">
        <v>23</v>
      </c>
      <c r="I16" s="35" t="s">
        <v>9</v>
      </c>
    </row>
    <row r="17" spans="1:9" ht="25.5" x14ac:dyDescent="0.25">
      <c r="A17" s="25">
        <v>97</v>
      </c>
      <c r="B17" s="26">
        <v>7340</v>
      </c>
      <c r="C17" s="25" t="s">
        <v>1</v>
      </c>
      <c r="D17" s="2" t="s">
        <v>0</v>
      </c>
      <c r="F17" s="25">
        <v>3245</v>
      </c>
      <c r="G17" s="26">
        <v>6208</v>
      </c>
      <c r="H17" s="27" t="s">
        <v>2</v>
      </c>
      <c r="I17" s="35" t="s">
        <v>9</v>
      </c>
    </row>
    <row r="18" spans="1:9" ht="25.5" x14ac:dyDescent="0.25">
      <c r="A18" s="25">
        <v>100</v>
      </c>
      <c r="B18" s="26">
        <v>4177</v>
      </c>
      <c r="C18" s="27" t="s">
        <v>1</v>
      </c>
      <c r="D18" s="2" t="s">
        <v>0</v>
      </c>
      <c r="F18" s="25" t="s">
        <v>19</v>
      </c>
      <c r="G18" s="26">
        <v>3385</v>
      </c>
      <c r="H18" s="27" t="s">
        <v>1</v>
      </c>
      <c r="I18" s="35" t="s">
        <v>9</v>
      </c>
    </row>
    <row r="19" spans="1:9" ht="25.5" x14ac:dyDescent="0.25">
      <c r="A19" s="25">
        <v>101</v>
      </c>
      <c r="B19" s="26">
        <v>1630</v>
      </c>
      <c r="C19" s="27" t="s">
        <v>1</v>
      </c>
      <c r="D19" s="2" t="s">
        <v>0</v>
      </c>
      <c r="F19" s="25" t="s">
        <v>18</v>
      </c>
      <c r="G19" s="26">
        <v>1209</v>
      </c>
      <c r="H19" s="27" t="s">
        <v>1</v>
      </c>
      <c r="I19" s="35" t="s">
        <v>9</v>
      </c>
    </row>
    <row r="20" spans="1:9" ht="25.5" x14ac:dyDescent="0.25">
      <c r="A20" s="25">
        <v>102</v>
      </c>
      <c r="B20" s="26">
        <v>1419</v>
      </c>
      <c r="C20" s="27" t="s">
        <v>1</v>
      </c>
      <c r="D20" s="2" t="s">
        <v>0</v>
      </c>
      <c r="F20" s="25">
        <v>3259</v>
      </c>
      <c r="G20" s="26">
        <v>1582</v>
      </c>
      <c r="H20" s="27" t="s">
        <v>1</v>
      </c>
      <c r="I20" s="35" t="s">
        <v>9</v>
      </c>
    </row>
    <row r="21" spans="1:9" ht="25.5" x14ac:dyDescent="0.25">
      <c r="A21" s="25">
        <v>103</v>
      </c>
      <c r="B21" s="26">
        <v>3462</v>
      </c>
      <c r="C21" s="27" t="s">
        <v>1</v>
      </c>
      <c r="D21" s="2" t="s">
        <v>0</v>
      </c>
      <c r="F21" s="25">
        <v>3267</v>
      </c>
      <c r="G21" s="26">
        <v>590</v>
      </c>
      <c r="H21" s="27" t="s">
        <v>20</v>
      </c>
      <c r="I21" s="35" t="s">
        <v>9</v>
      </c>
    </row>
    <row r="22" spans="1:9" ht="25.5" x14ac:dyDescent="0.25">
      <c r="A22" s="25">
        <v>104</v>
      </c>
      <c r="B22" s="26">
        <v>32527</v>
      </c>
      <c r="C22" s="27" t="s">
        <v>1</v>
      </c>
      <c r="D22" s="2" t="s">
        <v>0</v>
      </c>
      <c r="F22" s="25">
        <v>3573</v>
      </c>
      <c r="G22" s="26">
        <v>1035</v>
      </c>
      <c r="H22" s="27" t="s">
        <v>23</v>
      </c>
      <c r="I22" s="35" t="s">
        <v>9</v>
      </c>
    </row>
    <row r="23" spans="1:9" ht="25.5" x14ac:dyDescent="0.25">
      <c r="A23" s="25">
        <v>120</v>
      </c>
      <c r="B23" s="26">
        <v>3777</v>
      </c>
      <c r="C23" s="27" t="s">
        <v>1</v>
      </c>
      <c r="D23" s="2" t="s">
        <v>0</v>
      </c>
      <c r="F23" s="25">
        <v>3949</v>
      </c>
      <c r="G23" s="26">
        <v>1917</v>
      </c>
      <c r="H23" s="27" t="s">
        <v>1</v>
      </c>
      <c r="I23" s="35" t="s">
        <v>9</v>
      </c>
    </row>
    <row r="24" spans="1:9" ht="25.5" x14ac:dyDescent="0.25">
      <c r="A24" s="25">
        <v>124</v>
      </c>
      <c r="B24" s="26">
        <v>4428</v>
      </c>
      <c r="C24" s="27" t="s">
        <v>1</v>
      </c>
      <c r="D24" s="2" t="s">
        <v>0</v>
      </c>
      <c r="F24" s="25" t="s">
        <v>15</v>
      </c>
      <c r="G24" s="26">
        <v>2514</v>
      </c>
      <c r="H24" s="27" t="s">
        <v>1</v>
      </c>
      <c r="I24" s="35" t="s">
        <v>9</v>
      </c>
    </row>
    <row r="25" spans="1:9" ht="25.5" x14ac:dyDescent="0.25">
      <c r="A25" s="25">
        <v>129</v>
      </c>
      <c r="B25" s="26">
        <v>1201</v>
      </c>
      <c r="C25" s="27" t="s">
        <v>1</v>
      </c>
      <c r="D25" s="2" t="s">
        <v>0</v>
      </c>
      <c r="F25" s="25" t="s">
        <v>15</v>
      </c>
      <c r="G25" s="26">
        <v>1257</v>
      </c>
      <c r="H25" s="27" t="s">
        <v>2</v>
      </c>
      <c r="I25" s="35" t="s">
        <v>9</v>
      </c>
    </row>
    <row r="26" spans="1:9" ht="25.5" x14ac:dyDescent="0.25">
      <c r="A26" s="25">
        <v>132</v>
      </c>
      <c r="B26" s="26">
        <v>25304</v>
      </c>
      <c r="C26" s="27" t="s">
        <v>3</v>
      </c>
      <c r="D26" s="2" t="s">
        <v>0</v>
      </c>
      <c r="F26" s="25">
        <v>4201</v>
      </c>
      <c r="G26" s="26">
        <v>7895</v>
      </c>
      <c r="H26" s="27" t="s">
        <v>1</v>
      </c>
      <c r="I26" s="35" t="s">
        <v>9</v>
      </c>
    </row>
    <row r="27" spans="1:9" ht="25.5" x14ac:dyDescent="0.25">
      <c r="A27" s="25">
        <v>465</v>
      </c>
      <c r="B27" s="26">
        <v>793</v>
      </c>
      <c r="C27" s="27" t="s">
        <v>1</v>
      </c>
      <c r="D27" s="2" t="s">
        <v>0</v>
      </c>
      <c r="F27" s="25" t="s">
        <v>25</v>
      </c>
      <c r="G27" s="26">
        <v>2192</v>
      </c>
      <c r="H27" s="27" t="s">
        <v>1</v>
      </c>
      <c r="I27" s="35" t="s">
        <v>9</v>
      </c>
    </row>
    <row r="28" spans="1:9" x14ac:dyDescent="0.25">
      <c r="A28" s="25">
        <v>1050</v>
      </c>
      <c r="B28" s="26">
        <v>10111</v>
      </c>
      <c r="C28" s="27" t="s">
        <v>1</v>
      </c>
      <c r="D28" s="2" t="s">
        <v>0</v>
      </c>
      <c r="G28" s="28">
        <f>SUM(G2:G27)</f>
        <v>100647</v>
      </c>
    </row>
    <row r="29" spans="1:9" x14ac:dyDescent="0.25">
      <c r="A29" s="25" t="s">
        <v>21</v>
      </c>
      <c r="B29" s="26">
        <v>55254</v>
      </c>
      <c r="C29" s="27" t="s">
        <v>20</v>
      </c>
      <c r="D29" s="2" t="s">
        <v>0</v>
      </c>
    </row>
    <row r="30" spans="1:9" x14ac:dyDescent="0.25">
      <c r="A30" s="25" t="s">
        <v>17</v>
      </c>
      <c r="B30" s="26">
        <v>6796</v>
      </c>
      <c r="C30" s="25" t="s">
        <v>1</v>
      </c>
      <c r="D30" s="2" t="s">
        <v>0</v>
      </c>
    </row>
    <row r="31" spans="1:9" x14ac:dyDescent="0.25">
      <c r="A31" s="25">
        <v>4002</v>
      </c>
      <c r="B31" s="26">
        <v>232329</v>
      </c>
      <c r="C31" s="25" t="s">
        <v>1</v>
      </c>
      <c r="D31" s="2" t="s">
        <v>0</v>
      </c>
    </row>
    <row r="32" spans="1:9" x14ac:dyDescent="0.25">
      <c r="A32" s="25" t="s">
        <v>16</v>
      </c>
      <c r="B32" s="26">
        <v>2020</v>
      </c>
      <c r="C32" s="25" t="s">
        <v>1</v>
      </c>
      <c r="D32" s="2" t="s">
        <v>0</v>
      </c>
    </row>
    <row r="33" spans="1:4" x14ac:dyDescent="0.25">
      <c r="A33" s="25">
        <v>4017</v>
      </c>
      <c r="B33" s="26">
        <v>11917</v>
      </c>
      <c r="C33" s="27" t="s">
        <v>1</v>
      </c>
      <c r="D33" s="2" t="s">
        <v>0</v>
      </c>
    </row>
    <row r="34" spans="1:4" x14ac:dyDescent="0.25">
      <c r="A34" s="25">
        <v>4018</v>
      </c>
      <c r="B34" s="26">
        <v>68326</v>
      </c>
      <c r="C34" s="25" t="s">
        <v>1</v>
      </c>
      <c r="D34" s="2" t="s">
        <v>0</v>
      </c>
    </row>
    <row r="35" spans="1:4" x14ac:dyDescent="0.25">
      <c r="A35" s="25">
        <v>4023</v>
      </c>
      <c r="B35" s="26">
        <v>115688</v>
      </c>
      <c r="C35" s="25" t="s">
        <v>1</v>
      </c>
      <c r="D35" s="2" t="s">
        <v>0</v>
      </c>
    </row>
    <row r="36" spans="1:4" x14ac:dyDescent="0.25">
      <c r="A36" s="25">
        <v>4065</v>
      </c>
      <c r="B36" s="26">
        <v>123600</v>
      </c>
      <c r="C36" s="25" t="s">
        <v>1</v>
      </c>
      <c r="D36" s="2" t="s">
        <v>0</v>
      </c>
    </row>
    <row r="37" spans="1:4" x14ac:dyDescent="0.25">
      <c r="A37" s="25">
        <v>4068</v>
      </c>
      <c r="B37" s="26">
        <v>17690</v>
      </c>
      <c r="C37" s="25" t="s">
        <v>1</v>
      </c>
      <c r="D37" s="2" t="s">
        <v>0</v>
      </c>
    </row>
    <row r="38" spans="1:4" x14ac:dyDescent="0.25">
      <c r="A38" s="25">
        <v>4088</v>
      </c>
      <c r="B38" s="26">
        <v>4348</v>
      </c>
      <c r="C38" s="27" t="s">
        <v>1</v>
      </c>
      <c r="D38" s="2" t="s">
        <v>0</v>
      </c>
    </row>
    <row r="39" spans="1:4" x14ac:dyDescent="0.25">
      <c r="A39" s="25" t="s">
        <v>24</v>
      </c>
      <c r="B39" s="26">
        <v>30325</v>
      </c>
      <c r="C39" s="27" t="s">
        <v>1</v>
      </c>
      <c r="D39" s="2" t="s">
        <v>0</v>
      </c>
    </row>
    <row r="40" spans="1:4" x14ac:dyDescent="0.25">
      <c r="A40" s="25">
        <v>4237</v>
      </c>
      <c r="B40" s="26">
        <v>6545</v>
      </c>
      <c r="C40" s="27" t="s">
        <v>1</v>
      </c>
      <c r="D40" s="2" t="s">
        <v>0</v>
      </c>
    </row>
    <row r="41" spans="1:4" x14ac:dyDescent="0.25">
      <c r="A41" s="25">
        <v>4243</v>
      </c>
      <c r="B41" s="26">
        <v>11481</v>
      </c>
      <c r="C41" s="27" t="s">
        <v>1</v>
      </c>
      <c r="D41" s="2" t="s">
        <v>0</v>
      </c>
    </row>
    <row r="42" spans="1:4" x14ac:dyDescent="0.25">
      <c r="A42" s="25">
        <v>4244</v>
      </c>
      <c r="B42" s="26">
        <v>14684</v>
      </c>
      <c r="C42" s="27" t="s">
        <v>1</v>
      </c>
      <c r="D42" s="2" t="s">
        <v>0</v>
      </c>
    </row>
    <row r="43" spans="1:4" x14ac:dyDescent="0.25">
      <c r="A43" s="25">
        <v>4252</v>
      </c>
      <c r="B43" s="26">
        <v>42706</v>
      </c>
      <c r="C43" s="27" t="s">
        <v>1</v>
      </c>
      <c r="D43" s="2" t="s">
        <v>0</v>
      </c>
    </row>
    <row r="44" spans="1:4" x14ac:dyDescent="0.25">
      <c r="A44" s="25" t="s">
        <v>14</v>
      </c>
      <c r="B44" s="26">
        <v>2891</v>
      </c>
      <c r="C44" s="27" t="s">
        <v>1</v>
      </c>
      <c r="D44" s="2" t="s">
        <v>0</v>
      </c>
    </row>
    <row r="45" spans="1:4" x14ac:dyDescent="0.25">
      <c r="B45" s="28">
        <f>SUM(B2:B44)</f>
        <v>1555625</v>
      </c>
    </row>
  </sheetData>
  <dataValidations count="3">
    <dataValidation type="custom" allowBlank="1" showInputMessage="1" showErrorMessage="1" errorTitle="Greška" error="Upisati površinu u metrima kvadratnim. Ne koristiti razmak između brojeve, ne koristiti decimalnu točku ili zarez     _x000a_" sqref="L2 B2:B44 G2:G12 G13:G27">
      <formula1>ISNUMBER(B2)</formula1>
    </dataValidation>
    <dataValidation type="list" allowBlank="1" showInputMessage="1" showErrorMessage="1" errorTitle="Greška" error="Molimo odaberite jednu od ponuđenih opcija!" sqref="M2 C2:C44 H2:H12 H13:H27">
      <formula1>KatastarskaKultura</formula1>
    </dataValidation>
    <dataValidation type="list" allowBlank="1" showInputMessage="1" showErrorMessage="1" errorTitle="Greška" error="Molimo odaberite jednu od ponuđenih opcija!" sqref="N2 I13:I27 I2:I12 D2:D44">
      <formula1>OblikaRaspolaganja9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6"/>
  <sheetViews>
    <sheetView workbookViewId="0">
      <selection activeCell="B2" sqref="B2:E2"/>
    </sheetView>
  </sheetViews>
  <sheetFormatPr defaultRowHeight="15" x14ac:dyDescent="0.25"/>
  <sheetData>
    <row r="2" spans="2:5" x14ac:dyDescent="0.25">
      <c r="B2" s="7" t="s">
        <v>13</v>
      </c>
      <c r="C2" s="7" t="s">
        <v>177</v>
      </c>
      <c r="D2" s="7" t="s">
        <v>11</v>
      </c>
      <c r="E2" s="7" t="s">
        <v>10</v>
      </c>
    </row>
    <row r="3" spans="2:5" x14ac:dyDescent="0.25">
      <c r="B3" s="14" t="s">
        <v>151</v>
      </c>
      <c r="C3" s="13">
        <v>1079</v>
      </c>
      <c r="D3" s="5" t="s">
        <v>1</v>
      </c>
      <c r="E3" s="2" t="s">
        <v>0</v>
      </c>
    </row>
    <row r="4" spans="2:5" x14ac:dyDescent="0.25">
      <c r="B4" s="16" t="s">
        <v>150</v>
      </c>
      <c r="C4" s="13">
        <v>719</v>
      </c>
      <c r="D4" s="5" t="s">
        <v>33</v>
      </c>
      <c r="E4" s="2" t="s">
        <v>0</v>
      </c>
    </row>
    <row r="5" spans="2:5" x14ac:dyDescent="0.25">
      <c r="B5" s="5" t="s">
        <v>149</v>
      </c>
      <c r="C5" s="13">
        <v>719</v>
      </c>
      <c r="D5" s="5" t="s">
        <v>33</v>
      </c>
      <c r="E5" s="2" t="s">
        <v>0</v>
      </c>
    </row>
    <row r="6" spans="2:5" x14ac:dyDescent="0.25">
      <c r="B6" s="16" t="s">
        <v>148</v>
      </c>
      <c r="C6" s="13">
        <v>719</v>
      </c>
      <c r="D6" s="5" t="s">
        <v>33</v>
      </c>
      <c r="E6" s="2" t="s">
        <v>0</v>
      </c>
    </row>
    <row r="7" spans="2:5" x14ac:dyDescent="0.25">
      <c r="B7" s="5" t="s">
        <v>147</v>
      </c>
      <c r="C7" s="13">
        <v>173</v>
      </c>
      <c r="D7" s="5" t="s">
        <v>1</v>
      </c>
      <c r="E7" s="2" t="s">
        <v>0</v>
      </c>
    </row>
    <row r="8" spans="2:5" x14ac:dyDescent="0.25">
      <c r="B8" s="5" t="s">
        <v>146</v>
      </c>
      <c r="C8" s="13">
        <v>374</v>
      </c>
      <c r="D8" s="5" t="s">
        <v>1</v>
      </c>
      <c r="E8" s="2" t="s">
        <v>0</v>
      </c>
    </row>
    <row r="9" spans="2:5" x14ac:dyDescent="0.25">
      <c r="B9" s="16" t="s">
        <v>145</v>
      </c>
      <c r="C9" s="13">
        <v>245</v>
      </c>
      <c r="D9" s="5" t="s">
        <v>33</v>
      </c>
      <c r="E9" s="2" t="s">
        <v>0</v>
      </c>
    </row>
    <row r="10" spans="2:5" x14ac:dyDescent="0.25">
      <c r="B10" s="5" t="s">
        <v>144</v>
      </c>
      <c r="C10" s="13">
        <v>719</v>
      </c>
      <c r="D10" s="5" t="s">
        <v>1</v>
      </c>
      <c r="E10" s="2" t="s">
        <v>0</v>
      </c>
    </row>
    <row r="11" spans="2:5" x14ac:dyDescent="0.25">
      <c r="B11" s="16" t="s">
        <v>143</v>
      </c>
      <c r="C11" s="13">
        <v>575</v>
      </c>
      <c r="D11" s="5" t="s">
        <v>33</v>
      </c>
      <c r="E11" s="2" t="s">
        <v>0</v>
      </c>
    </row>
    <row r="12" spans="2:5" x14ac:dyDescent="0.25">
      <c r="B12" s="16" t="s">
        <v>142</v>
      </c>
      <c r="C12" s="13">
        <v>241</v>
      </c>
      <c r="D12" s="5" t="s">
        <v>33</v>
      </c>
      <c r="E12" s="2" t="s">
        <v>0</v>
      </c>
    </row>
    <row r="13" spans="2:5" x14ac:dyDescent="0.25">
      <c r="B13" s="16" t="s">
        <v>141</v>
      </c>
      <c r="C13" s="13">
        <v>86</v>
      </c>
      <c r="D13" s="5" t="s">
        <v>33</v>
      </c>
      <c r="E13" s="2" t="s">
        <v>0</v>
      </c>
    </row>
    <row r="14" spans="2:5" x14ac:dyDescent="0.25">
      <c r="B14" s="5" t="s">
        <v>140</v>
      </c>
      <c r="C14" s="13">
        <v>83</v>
      </c>
      <c r="D14" s="5" t="s">
        <v>33</v>
      </c>
      <c r="E14" s="2" t="s">
        <v>0</v>
      </c>
    </row>
    <row r="15" spans="2:5" x14ac:dyDescent="0.25">
      <c r="B15" s="16" t="s">
        <v>139</v>
      </c>
      <c r="C15" s="13">
        <v>629</v>
      </c>
      <c r="D15" s="5" t="s">
        <v>33</v>
      </c>
      <c r="E15" s="2" t="s">
        <v>0</v>
      </c>
    </row>
    <row r="16" spans="2:5" x14ac:dyDescent="0.25">
      <c r="B16" s="16" t="s">
        <v>138</v>
      </c>
      <c r="C16" s="13">
        <v>565</v>
      </c>
      <c r="D16" s="5" t="s">
        <v>33</v>
      </c>
      <c r="E16" s="2" t="s">
        <v>0</v>
      </c>
    </row>
    <row r="17" spans="2:5" x14ac:dyDescent="0.25">
      <c r="B17" s="16" t="s">
        <v>137</v>
      </c>
      <c r="C17" s="13">
        <v>288</v>
      </c>
      <c r="D17" s="5" t="s">
        <v>33</v>
      </c>
      <c r="E17" s="2" t="s">
        <v>0</v>
      </c>
    </row>
    <row r="18" spans="2:5" x14ac:dyDescent="0.25">
      <c r="B18" s="14" t="s">
        <v>136</v>
      </c>
      <c r="C18" s="15">
        <v>1266</v>
      </c>
      <c r="D18" s="14" t="s">
        <v>33</v>
      </c>
      <c r="E18" s="2" t="s">
        <v>0</v>
      </c>
    </row>
    <row r="19" spans="2:5" x14ac:dyDescent="0.25">
      <c r="B19" s="14" t="s">
        <v>135</v>
      </c>
      <c r="C19" s="15">
        <v>2345</v>
      </c>
      <c r="D19" s="14" t="s">
        <v>33</v>
      </c>
      <c r="E19" s="2" t="s">
        <v>0</v>
      </c>
    </row>
    <row r="20" spans="2:5" x14ac:dyDescent="0.25">
      <c r="B20" s="14" t="s">
        <v>134</v>
      </c>
      <c r="C20" s="15">
        <v>2341</v>
      </c>
      <c r="D20" s="14" t="s">
        <v>1</v>
      </c>
      <c r="E20" s="2" t="s">
        <v>0</v>
      </c>
    </row>
    <row r="21" spans="2:5" x14ac:dyDescent="0.25">
      <c r="B21" s="14" t="s">
        <v>133</v>
      </c>
      <c r="C21" s="15">
        <v>79</v>
      </c>
      <c r="D21" s="14" t="s">
        <v>1</v>
      </c>
      <c r="E21" s="2" t="s">
        <v>0</v>
      </c>
    </row>
    <row r="22" spans="2:5" x14ac:dyDescent="0.25">
      <c r="B22" s="14" t="s">
        <v>132</v>
      </c>
      <c r="C22" s="15">
        <v>79</v>
      </c>
      <c r="D22" s="14" t="s">
        <v>20</v>
      </c>
      <c r="E22" s="2" t="s">
        <v>0</v>
      </c>
    </row>
    <row r="23" spans="2:5" x14ac:dyDescent="0.25">
      <c r="B23" s="14" t="s">
        <v>131</v>
      </c>
      <c r="C23" s="15">
        <v>86</v>
      </c>
      <c r="D23" s="14" t="s">
        <v>20</v>
      </c>
      <c r="E23" s="2" t="s">
        <v>0</v>
      </c>
    </row>
    <row r="24" spans="2:5" x14ac:dyDescent="0.25">
      <c r="B24" s="14" t="s">
        <v>130</v>
      </c>
      <c r="C24" s="15">
        <v>86</v>
      </c>
      <c r="D24" s="14" t="s">
        <v>20</v>
      </c>
      <c r="E24" s="2" t="s">
        <v>0</v>
      </c>
    </row>
    <row r="25" spans="2:5" x14ac:dyDescent="0.25">
      <c r="B25" s="14" t="s">
        <v>129</v>
      </c>
      <c r="C25" s="15">
        <v>719</v>
      </c>
      <c r="D25" s="14" t="s">
        <v>20</v>
      </c>
      <c r="E25" s="2" t="s">
        <v>0</v>
      </c>
    </row>
    <row r="26" spans="2:5" x14ac:dyDescent="0.25">
      <c r="B26" s="14" t="s">
        <v>129</v>
      </c>
      <c r="C26" s="15">
        <v>806</v>
      </c>
      <c r="D26" s="14" t="s">
        <v>1</v>
      </c>
      <c r="E26" s="2" t="s">
        <v>0</v>
      </c>
    </row>
    <row r="27" spans="2:5" x14ac:dyDescent="0.25">
      <c r="B27" s="16" t="s">
        <v>128</v>
      </c>
      <c r="C27" s="15">
        <v>316</v>
      </c>
      <c r="D27" s="14" t="s">
        <v>20</v>
      </c>
      <c r="E27" s="2" t="s">
        <v>0</v>
      </c>
    </row>
    <row r="28" spans="2:5" x14ac:dyDescent="0.25">
      <c r="B28" s="16" t="s">
        <v>127</v>
      </c>
      <c r="C28" s="15">
        <v>331</v>
      </c>
      <c r="D28" s="14" t="s">
        <v>33</v>
      </c>
      <c r="E28" s="2" t="s">
        <v>0</v>
      </c>
    </row>
    <row r="29" spans="2:5" x14ac:dyDescent="0.25">
      <c r="B29" s="16" t="s">
        <v>126</v>
      </c>
      <c r="C29" s="15">
        <v>1708</v>
      </c>
      <c r="D29" s="14" t="s">
        <v>1</v>
      </c>
      <c r="E29" s="2" t="s">
        <v>0</v>
      </c>
    </row>
    <row r="30" spans="2:5" x14ac:dyDescent="0.25">
      <c r="B30" s="16" t="s">
        <v>126</v>
      </c>
      <c r="C30" s="15">
        <v>360</v>
      </c>
      <c r="D30" s="14" t="s">
        <v>33</v>
      </c>
      <c r="E30" s="2" t="s">
        <v>0</v>
      </c>
    </row>
    <row r="31" spans="2:5" x14ac:dyDescent="0.25">
      <c r="B31" s="16" t="s">
        <v>125</v>
      </c>
      <c r="C31" s="15">
        <v>2061</v>
      </c>
      <c r="D31" s="14" t="s">
        <v>1</v>
      </c>
      <c r="E31" s="2" t="s">
        <v>0</v>
      </c>
    </row>
    <row r="32" spans="2:5" x14ac:dyDescent="0.25">
      <c r="B32" s="16" t="s">
        <v>125</v>
      </c>
      <c r="C32" s="15">
        <v>360</v>
      </c>
      <c r="D32" s="14" t="s">
        <v>33</v>
      </c>
      <c r="E32" s="2" t="s">
        <v>0</v>
      </c>
    </row>
    <row r="33" spans="2:5" x14ac:dyDescent="0.25">
      <c r="B33" s="5" t="s">
        <v>124</v>
      </c>
      <c r="C33" s="13">
        <v>3489</v>
      </c>
      <c r="D33" s="5" t="s">
        <v>23</v>
      </c>
      <c r="E33" s="2" t="s">
        <v>0</v>
      </c>
    </row>
    <row r="34" spans="2:5" x14ac:dyDescent="0.25">
      <c r="B34" s="5" t="s">
        <v>123</v>
      </c>
      <c r="C34" s="13">
        <v>590</v>
      </c>
      <c r="D34" s="5" t="s">
        <v>20</v>
      </c>
      <c r="E34" s="2" t="s">
        <v>0</v>
      </c>
    </row>
    <row r="35" spans="2:5" x14ac:dyDescent="0.25">
      <c r="B35" s="14" t="s">
        <v>122</v>
      </c>
      <c r="C35" s="15">
        <v>1439</v>
      </c>
      <c r="D35" s="14" t="s">
        <v>1</v>
      </c>
      <c r="E35" s="2" t="s">
        <v>0</v>
      </c>
    </row>
    <row r="36" spans="2:5" x14ac:dyDescent="0.25">
      <c r="B36" s="14" t="s">
        <v>122</v>
      </c>
      <c r="C36" s="15">
        <v>2643</v>
      </c>
      <c r="D36" s="14" t="s">
        <v>23</v>
      </c>
      <c r="E36" s="2" t="s">
        <v>0</v>
      </c>
    </row>
    <row r="37" spans="2:5" x14ac:dyDescent="0.25">
      <c r="B37" s="14" t="s">
        <v>121</v>
      </c>
      <c r="C37" s="15">
        <v>180</v>
      </c>
      <c r="D37" s="14" t="s">
        <v>1</v>
      </c>
      <c r="E37" s="2" t="s">
        <v>0</v>
      </c>
    </row>
    <row r="38" spans="2:5" x14ac:dyDescent="0.25">
      <c r="B38" s="14" t="s">
        <v>120</v>
      </c>
      <c r="C38" s="15">
        <v>1090</v>
      </c>
      <c r="D38" s="14" t="s">
        <v>20</v>
      </c>
      <c r="E38" s="2" t="s">
        <v>0</v>
      </c>
    </row>
    <row r="39" spans="2:5" x14ac:dyDescent="0.25">
      <c r="B39" s="14" t="s">
        <v>119</v>
      </c>
      <c r="C39" s="15">
        <v>8704</v>
      </c>
      <c r="D39" s="14" t="s">
        <v>20</v>
      </c>
      <c r="E39" s="2" t="s">
        <v>0</v>
      </c>
    </row>
    <row r="40" spans="2:5" x14ac:dyDescent="0.25">
      <c r="B40" s="14" t="s">
        <v>118</v>
      </c>
      <c r="C40" s="15">
        <v>9221</v>
      </c>
      <c r="D40" s="14" t="s">
        <v>1</v>
      </c>
      <c r="E40" s="2" t="s">
        <v>0</v>
      </c>
    </row>
    <row r="41" spans="2:5" x14ac:dyDescent="0.25">
      <c r="B41" s="14" t="s">
        <v>117</v>
      </c>
      <c r="C41" s="15">
        <v>8624</v>
      </c>
      <c r="D41" s="14" t="s">
        <v>1</v>
      </c>
      <c r="E41" s="2" t="s">
        <v>0</v>
      </c>
    </row>
    <row r="42" spans="2:5" x14ac:dyDescent="0.25">
      <c r="B42" s="5" t="s">
        <v>116</v>
      </c>
      <c r="C42" s="13">
        <v>3597</v>
      </c>
      <c r="D42" s="5" t="s">
        <v>1</v>
      </c>
      <c r="E42" s="2" t="s">
        <v>0</v>
      </c>
    </row>
    <row r="43" spans="2:5" x14ac:dyDescent="0.25">
      <c r="B43" s="5" t="s">
        <v>115</v>
      </c>
      <c r="C43" s="13">
        <v>3597</v>
      </c>
      <c r="D43" s="5" t="s">
        <v>1</v>
      </c>
      <c r="E43" s="2" t="s">
        <v>0</v>
      </c>
    </row>
    <row r="44" spans="2:5" x14ac:dyDescent="0.25">
      <c r="B44" s="5" t="s">
        <v>114</v>
      </c>
      <c r="C44" s="13">
        <v>8476</v>
      </c>
      <c r="D44" s="5" t="s">
        <v>1</v>
      </c>
      <c r="E44" s="2" t="s">
        <v>0</v>
      </c>
    </row>
    <row r="45" spans="2:5" x14ac:dyDescent="0.25">
      <c r="B45" s="5" t="s">
        <v>113</v>
      </c>
      <c r="C45" s="13">
        <v>11560</v>
      </c>
      <c r="D45" s="5" t="s">
        <v>1</v>
      </c>
      <c r="E45" s="2" t="s">
        <v>0</v>
      </c>
    </row>
    <row r="46" spans="2:5" x14ac:dyDescent="0.25">
      <c r="B46" s="14" t="s">
        <v>112</v>
      </c>
      <c r="C46" s="15">
        <v>5956</v>
      </c>
      <c r="D46" s="14" t="s">
        <v>1</v>
      </c>
      <c r="E46" s="2" t="s">
        <v>0</v>
      </c>
    </row>
    <row r="47" spans="2:5" x14ac:dyDescent="0.25">
      <c r="B47" s="14" t="s">
        <v>111</v>
      </c>
      <c r="C47" s="15">
        <v>1834</v>
      </c>
      <c r="D47" s="14" t="s">
        <v>1</v>
      </c>
      <c r="E47" s="2" t="s">
        <v>0</v>
      </c>
    </row>
    <row r="48" spans="2:5" x14ac:dyDescent="0.25">
      <c r="B48" s="14" t="s">
        <v>110</v>
      </c>
      <c r="C48" s="15">
        <v>2899</v>
      </c>
      <c r="D48" s="14" t="s">
        <v>1</v>
      </c>
      <c r="E48" s="2" t="s">
        <v>0</v>
      </c>
    </row>
    <row r="49" spans="2:5" x14ac:dyDescent="0.25">
      <c r="B49" s="5" t="s">
        <v>109</v>
      </c>
      <c r="C49" s="13">
        <v>899</v>
      </c>
      <c r="D49" s="5" t="s">
        <v>1</v>
      </c>
      <c r="E49" s="2" t="s">
        <v>0</v>
      </c>
    </row>
    <row r="50" spans="2:5" x14ac:dyDescent="0.25">
      <c r="B50" s="5" t="s">
        <v>109</v>
      </c>
      <c r="C50" s="13">
        <v>1259</v>
      </c>
      <c r="D50" s="5" t="s">
        <v>23</v>
      </c>
      <c r="E50" s="2" t="s">
        <v>0</v>
      </c>
    </row>
    <row r="51" spans="2:5" x14ac:dyDescent="0.25">
      <c r="B51" s="5" t="s">
        <v>109</v>
      </c>
      <c r="C51" s="13">
        <v>360</v>
      </c>
      <c r="D51" s="5" t="s">
        <v>33</v>
      </c>
      <c r="E51" s="2" t="s">
        <v>0</v>
      </c>
    </row>
    <row r="52" spans="2:5" x14ac:dyDescent="0.25">
      <c r="B52" s="14" t="s">
        <v>108</v>
      </c>
      <c r="C52" s="15">
        <v>2877</v>
      </c>
      <c r="D52" s="14" t="s">
        <v>1</v>
      </c>
      <c r="E52" s="2" t="s">
        <v>0</v>
      </c>
    </row>
    <row r="53" spans="2:5" x14ac:dyDescent="0.25">
      <c r="B53" s="5" t="s">
        <v>107</v>
      </c>
      <c r="C53" s="13">
        <v>11988</v>
      </c>
      <c r="D53" s="5" t="s">
        <v>1</v>
      </c>
      <c r="E53" s="2" t="s">
        <v>0</v>
      </c>
    </row>
    <row r="54" spans="2:5" x14ac:dyDescent="0.25">
      <c r="B54" s="5" t="s">
        <v>106</v>
      </c>
      <c r="C54" s="13">
        <v>3161</v>
      </c>
      <c r="D54" s="5" t="s">
        <v>1</v>
      </c>
      <c r="E54" s="2" t="s">
        <v>0</v>
      </c>
    </row>
    <row r="55" spans="2:5" x14ac:dyDescent="0.25">
      <c r="B55" s="14" t="s">
        <v>105</v>
      </c>
      <c r="C55" s="15">
        <v>3820</v>
      </c>
      <c r="D55" s="14" t="s">
        <v>1</v>
      </c>
      <c r="E55" s="2" t="s">
        <v>0</v>
      </c>
    </row>
    <row r="56" spans="2:5" x14ac:dyDescent="0.25">
      <c r="B56" s="5" t="s">
        <v>104</v>
      </c>
      <c r="C56" s="13">
        <v>2715</v>
      </c>
      <c r="D56" s="5" t="s">
        <v>1</v>
      </c>
      <c r="E56" s="2" t="s">
        <v>0</v>
      </c>
    </row>
    <row r="57" spans="2:5" x14ac:dyDescent="0.25">
      <c r="B57" s="5" t="s">
        <v>103</v>
      </c>
      <c r="C57" s="13">
        <v>457</v>
      </c>
      <c r="D57" s="5" t="s">
        <v>1</v>
      </c>
      <c r="E57" s="2" t="s">
        <v>0</v>
      </c>
    </row>
    <row r="58" spans="2:5" x14ac:dyDescent="0.25">
      <c r="B58" s="5" t="s">
        <v>102</v>
      </c>
      <c r="C58" s="13">
        <v>191</v>
      </c>
      <c r="D58" s="5" t="s">
        <v>1</v>
      </c>
      <c r="E58" s="2" t="s">
        <v>0</v>
      </c>
    </row>
    <row r="59" spans="2:5" x14ac:dyDescent="0.25">
      <c r="B59" s="5" t="s">
        <v>101</v>
      </c>
      <c r="C59" s="13">
        <v>198</v>
      </c>
      <c r="D59" s="5" t="s">
        <v>1</v>
      </c>
      <c r="E59" s="2" t="s">
        <v>0</v>
      </c>
    </row>
    <row r="60" spans="2:5" x14ac:dyDescent="0.25">
      <c r="B60" s="14" t="s">
        <v>100</v>
      </c>
      <c r="C60" s="15">
        <v>608</v>
      </c>
      <c r="D60" s="14" t="s">
        <v>1</v>
      </c>
      <c r="E60" s="2" t="s">
        <v>0</v>
      </c>
    </row>
    <row r="61" spans="2:5" x14ac:dyDescent="0.25">
      <c r="B61" s="14" t="s">
        <v>99</v>
      </c>
      <c r="C61" s="15">
        <v>1118</v>
      </c>
      <c r="D61" s="14" t="s">
        <v>1</v>
      </c>
      <c r="E61" s="2" t="s">
        <v>0</v>
      </c>
    </row>
    <row r="62" spans="2:5" x14ac:dyDescent="0.25">
      <c r="B62" s="5" t="s">
        <v>98</v>
      </c>
      <c r="C62" s="13">
        <v>3597</v>
      </c>
      <c r="D62" s="5" t="s">
        <v>1</v>
      </c>
      <c r="E62" s="2" t="s">
        <v>0</v>
      </c>
    </row>
    <row r="63" spans="2:5" x14ac:dyDescent="0.25">
      <c r="B63" s="5" t="s">
        <v>97</v>
      </c>
      <c r="C63" s="13">
        <v>5287</v>
      </c>
      <c r="D63" s="5" t="s">
        <v>1</v>
      </c>
      <c r="E63" s="2" t="s">
        <v>0</v>
      </c>
    </row>
    <row r="64" spans="2:5" x14ac:dyDescent="0.25">
      <c r="B64" s="5" t="s">
        <v>96</v>
      </c>
      <c r="C64" s="13">
        <v>5050</v>
      </c>
      <c r="D64" s="5" t="s">
        <v>23</v>
      </c>
      <c r="E64" s="2" t="s">
        <v>0</v>
      </c>
    </row>
    <row r="65" spans="2:5" x14ac:dyDescent="0.25">
      <c r="B65" s="5" t="s">
        <v>95</v>
      </c>
      <c r="C65" s="13">
        <v>2367</v>
      </c>
      <c r="D65" s="5" t="s">
        <v>23</v>
      </c>
      <c r="E65" s="2" t="s">
        <v>0</v>
      </c>
    </row>
    <row r="66" spans="2:5" x14ac:dyDescent="0.25">
      <c r="B66" s="5" t="s">
        <v>94</v>
      </c>
      <c r="C66" s="13">
        <v>2367</v>
      </c>
      <c r="D66" s="5" t="s">
        <v>23</v>
      </c>
      <c r="E66" s="2" t="s">
        <v>0</v>
      </c>
    </row>
    <row r="67" spans="2:5" x14ac:dyDescent="0.25">
      <c r="B67" s="14" t="s">
        <v>93</v>
      </c>
      <c r="C67" s="15">
        <v>3273</v>
      </c>
      <c r="D67" s="14" t="s">
        <v>1</v>
      </c>
      <c r="E67" s="2" t="s">
        <v>0</v>
      </c>
    </row>
    <row r="68" spans="2:5" x14ac:dyDescent="0.25">
      <c r="B68" s="14" t="s">
        <v>92</v>
      </c>
      <c r="C68" s="15">
        <v>4496</v>
      </c>
      <c r="D68" s="14" t="s">
        <v>23</v>
      </c>
      <c r="E68" s="2" t="s">
        <v>0</v>
      </c>
    </row>
    <row r="69" spans="2:5" x14ac:dyDescent="0.25">
      <c r="B69" s="5" t="s">
        <v>26</v>
      </c>
      <c r="C69" s="13">
        <v>3643</v>
      </c>
      <c r="D69" s="5" t="s">
        <v>23</v>
      </c>
      <c r="E69" s="2" t="s">
        <v>0</v>
      </c>
    </row>
    <row r="70" spans="2:5" x14ac:dyDescent="0.25">
      <c r="B70" s="5" t="s">
        <v>91</v>
      </c>
      <c r="C70" s="13">
        <v>809</v>
      </c>
      <c r="D70" s="5" t="s">
        <v>23</v>
      </c>
      <c r="E70" s="2" t="s">
        <v>0</v>
      </c>
    </row>
    <row r="71" spans="2:5" x14ac:dyDescent="0.25">
      <c r="B71" s="5" t="s">
        <v>90</v>
      </c>
      <c r="C71" s="13">
        <v>809</v>
      </c>
      <c r="D71" s="5" t="s">
        <v>23</v>
      </c>
      <c r="E71" s="2" t="s">
        <v>0</v>
      </c>
    </row>
    <row r="72" spans="2:5" x14ac:dyDescent="0.25">
      <c r="B72" s="14" t="s">
        <v>89</v>
      </c>
      <c r="C72" s="15">
        <v>809</v>
      </c>
      <c r="D72" s="14" t="s">
        <v>23</v>
      </c>
      <c r="E72" s="2" t="s">
        <v>0</v>
      </c>
    </row>
    <row r="73" spans="2:5" x14ac:dyDescent="0.25">
      <c r="B73" s="14" t="s">
        <v>88</v>
      </c>
      <c r="C73" s="15">
        <v>338</v>
      </c>
      <c r="D73" s="14" t="s">
        <v>33</v>
      </c>
      <c r="E73" s="2" t="s">
        <v>0</v>
      </c>
    </row>
    <row r="74" spans="2:5" x14ac:dyDescent="0.25">
      <c r="B74" s="5" t="s">
        <v>87</v>
      </c>
      <c r="C74" s="13">
        <v>338</v>
      </c>
      <c r="D74" s="5" t="s">
        <v>23</v>
      </c>
      <c r="E74" s="2" t="s">
        <v>0</v>
      </c>
    </row>
    <row r="75" spans="2:5" x14ac:dyDescent="0.25">
      <c r="B75" s="5" t="s">
        <v>86</v>
      </c>
      <c r="C75" s="13">
        <v>338</v>
      </c>
      <c r="D75" s="5" t="s">
        <v>23</v>
      </c>
      <c r="E75" s="2" t="s">
        <v>0</v>
      </c>
    </row>
    <row r="76" spans="2:5" x14ac:dyDescent="0.25">
      <c r="B76" s="5" t="s">
        <v>85</v>
      </c>
      <c r="C76" s="13">
        <v>1011</v>
      </c>
      <c r="D76" s="5" t="s">
        <v>23</v>
      </c>
      <c r="E76" s="2" t="s">
        <v>0</v>
      </c>
    </row>
    <row r="77" spans="2:5" x14ac:dyDescent="0.25">
      <c r="B77" s="5" t="s">
        <v>84</v>
      </c>
      <c r="C77" s="13">
        <v>1014</v>
      </c>
      <c r="D77" s="5" t="s">
        <v>23</v>
      </c>
      <c r="E77" s="2" t="s">
        <v>0</v>
      </c>
    </row>
    <row r="78" spans="2:5" x14ac:dyDescent="0.25">
      <c r="B78" s="5" t="s">
        <v>83</v>
      </c>
      <c r="C78" s="13">
        <v>3007</v>
      </c>
      <c r="D78" s="5" t="s">
        <v>1</v>
      </c>
      <c r="E78" s="2" t="s">
        <v>0</v>
      </c>
    </row>
    <row r="79" spans="2:5" x14ac:dyDescent="0.25">
      <c r="B79" s="14" t="s">
        <v>82</v>
      </c>
      <c r="C79" s="15">
        <v>727</v>
      </c>
      <c r="D79" s="14" t="s">
        <v>23</v>
      </c>
      <c r="E79" s="2" t="s">
        <v>0</v>
      </c>
    </row>
    <row r="80" spans="2:5" x14ac:dyDescent="0.25">
      <c r="B80" s="14" t="s">
        <v>81</v>
      </c>
      <c r="C80" s="15">
        <v>727</v>
      </c>
      <c r="D80" s="14" t="s">
        <v>23</v>
      </c>
      <c r="E80" s="2" t="s">
        <v>0</v>
      </c>
    </row>
    <row r="81" spans="2:5" x14ac:dyDescent="0.25">
      <c r="B81" s="14" t="s">
        <v>80</v>
      </c>
      <c r="C81" s="15">
        <v>2546</v>
      </c>
      <c r="D81" s="14" t="s">
        <v>23</v>
      </c>
      <c r="E81" s="2" t="s">
        <v>0</v>
      </c>
    </row>
    <row r="82" spans="2:5" x14ac:dyDescent="0.25">
      <c r="B82" s="14" t="s">
        <v>79</v>
      </c>
      <c r="C82" s="15">
        <v>5287</v>
      </c>
      <c r="D82" s="14" t="s">
        <v>1</v>
      </c>
      <c r="E82" s="2" t="s">
        <v>0</v>
      </c>
    </row>
    <row r="83" spans="2:5" x14ac:dyDescent="0.25">
      <c r="B83" s="14" t="s">
        <v>79</v>
      </c>
      <c r="C83" s="15">
        <v>360</v>
      </c>
      <c r="D83" s="14" t="s">
        <v>23</v>
      </c>
      <c r="E83" s="2" t="s">
        <v>0</v>
      </c>
    </row>
    <row r="84" spans="2:5" x14ac:dyDescent="0.25">
      <c r="B84" s="14" t="s">
        <v>78</v>
      </c>
      <c r="C84" s="15">
        <v>5334</v>
      </c>
      <c r="D84" s="14" t="s">
        <v>1</v>
      </c>
      <c r="E84" s="2" t="s">
        <v>0</v>
      </c>
    </row>
    <row r="85" spans="2:5" x14ac:dyDescent="0.25">
      <c r="B85" s="5" t="s">
        <v>77</v>
      </c>
      <c r="C85" s="13">
        <v>1827</v>
      </c>
      <c r="D85" s="5" t="s">
        <v>1</v>
      </c>
      <c r="E85" s="2" t="s">
        <v>0</v>
      </c>
    </row>
    <row r="86" spans="2:5" x14ac:dyDescent="0.25">
      <c r="B86" s="14" t="s">
        <v>76</v>
      </c>
      <c r="C86" s="15">
        <v>4650</v>
      </c>
      <c r="D86" s="14" t="s">
        <v>33</v>
      </c>
      <c r="E86" s="2" t="s">
        <v>0</v>
      </c>
    </row>
    <row r="87" spans="2:5" x14ac:dyDescent="0.25">
      <c r="B87" s="5" t="s">
        <v>75</v>
      </c>
      <c r="C87" s="13">
        <v>1342</v>
      </c>
      <c r="D87" s="5" t="s">
        <v>1</v>
      </c>
      <c r="E87" s="2" t="s">
        <v>0</v>
      </c>
    </row>
    <row r="88" spans="2:5" x14ac:dyDescent="0.25">
      <c r="B88" s="5" t="s">
        <v>74</v>
      </c>
      <c r="C88" s="13">
        <v>676</v>
      </c>
      <c r="D88" s="5" t="s">
        <v>1</v>
      </c>
      <c r="E88" s="2" t="s">
        <v>0</v>
      </c>
    </row>
    <row r="89" spans="2:5" x14ac:dyDescent="0.25">
      <c r="B89" s="14" t="s">
        <v>73</v>
      </c>
      <c r="C89" s="15">
        <v>752</v>
      </c>
      <c r="D89" s="14" t="s">
        <v>1</v>
      </c>
      <c r="E89" s="2" t="s">
        <v>0</v>
      </c>
    </row>
    <row r="90" spans="2:5" x14ac:dyDescent="0.25">
      <c r="B90" s="5" t="s">
        <v>72</v>
      </c>
      <c r="C90" s="13">
        <v>1424</v>
      </c>
      <c r="D90" s="5" t="s">
        <v>1</v>
      </c>
      <c r="E90" s="2" t="s">
        <v>0</v>
      </c>
    </row>
    <row r="91" spans="2:5" x14ac:dyDescent="0.25">
      <c r="B91" s="14" t="s">
        <v>71</v>
      </c>
      <c r="C91" s="15">
        <v>1640</v>
      </c>
      <c r="D91" s="14" t="s">
        <v>1</v>
      </c>
      <c r="E91" s="2" t="s">
        <v>0</v>
      </c>
    </row>
    <row r="92" spans="2:5" x14ac:dyDescent="0.25">
      <c r="B92" s="14" t="s">
        <v>70</v>
      </c>
      <c r="C92" s="15">
        <v>1629</v>
      </c>
      <c r="D92" s="14" t="s">
        <v>1</v>
      </c>
      <c r="E92" s="2" t="s">
        <v>0</v>
      </c>
    </row>
    <row r="93" spans="2:5" x14ac:dyDescent="0.25">
      <c r="B93" s="14" t="s">
        <v>69</v>
      </c>
      <c r="C93" s="15">
        <v>230</v>
      </c>
      <c r="D93" s="14" t="s">
        <v>1</v>
      </c>
      <c r="E93" s="2" t="s">
        <v>0</v>
      </c>
    </row>
    <row r="94" spans="2:5" x14ac:dyDescent="0.25">
      <c r="B94" s="14" t="s">
        <v>68</v>
      </c>
      <c r="C94" s="15">
        <v>1924</v>
      </c>
      <c r="D94" s="14" t="s">
        <v>1</v>
      </c>
      <c r="E94" s="2" t="s">
        <v>0</v>
      </c>
    </row>
    <row r="95" spans="2:5" x14ac:dyDescent="0.25">
      <c r="B95" s="5" t="s">
        <v>67</v>
      </c>
      <c r="C95" s="13">
        <v>8484</v>
      </c>
      <c r="D95" s="5" t="s">
        <v>1</v>
      </c>
      <c r="E95" s="2" t="s">
        <v>0</v>
      </c>
    </row>
    <row r="96" spans="2:5" x14ac:dyDescent="0.25">
      <c r="B96" s="14" t="s">
        <v>66</v>
      </c>
      <c r="C96" s="15">
        <v>4996</v>
      </c>
      <c r="D96" s="14" t="s">
        <v>1</v>
      </c>
      <c r="E96" s="2" t="s">
        <v>0</v>
      </c>
    </row>
    <row r="97" spans="2:5" x14ac:dyDescent="0.25">
      <c r="B97" s="14" t="s">
        <v>65</v>
      </c>
      <c r="C97" s="15">
        <v>5337</v>
      </c>
      <c r="D97" s="14" t="s">
        <v>1</v>
      </c>
      <c r="E97" s="2" t="s">
        <v>0</v>
      </c>
    </row>
    <row r="98" spans="2:5" x14ac:dyDescent="0.25">
      <c r="B98" s="14" t="s">
        <v>64</v>
      </c>
      <c r="C98" s="15">
        <v>442</v>
      </c>
      <c r="D98" s="14" t="s">
        <v>1</v>
      </c>
      <c r="E98" s="2" t="s">
        <v>0</v>
      </c>
    </row>
    <row r="99" spans="2:5" x14ac:dyDescent="0.25">
      <c r="B99" s="14" t="s">
        <v>63</v>
      </c>
      <c r="C99" s="15">
        <v>493</v>
      </c>
      <c r="D99" s="14" t="s">
        <v>1</v>
      </c>
      <c r="E99" s="2" t="s">
        <v>0</v>
      </c>
    </row>
    <row r="100" spans="2:5" x14ac:dyDescent="0.25">
      <c r="B100" s="14" t="s">
        <v>62</v>
      </c>
      <c r="C100" s="15">
        <v>557</v>
      </c>
      <c r="D100" s="14" t="s">
        <v>20</v>
      </c>
      <c r="E100" s="2" t="s">
        <v>0</v>
      </c>
    </row>
    <row r="101" spans="2:5" x14ac:dyDescent="0.25">
      <c r="B101" s="14" t="s">
        <v>61</v>
      </c>
      <c r="C101" s="15">
        <v>3981</v>
      </c>
      <c r="D101" s="14" t="s">
        <v>20</v>
      </c>
      <c r="E101" s="2" t="s">
        <v>0</v>
      </c>
    </row>
    <row r="102" spans="2:5" x14ac:dyDescent="0.25">
      <c r="B102" s="14" t="s">
        <v>60</v>
      </c>
      <c r="C102" s="15">
        <v>1716</v>
      </c>
      <c r="D102" s="14" t="s">
        <v>1</v>
      </c>
      <c r="E102" s="2" t="s">
        <v>0</v>
      </c>
    </row>
    <row r="103" spans="2:5" x14ac:dyDescent="0.25">
      <c r="B103" s="14" t="s">
        <v>59</v>
      </c>
      <c r="C103" s="15">
        <v>838</v>
      </c>
      <c r="D103" s="14" t="s">
        <v>23</v>
      </c>
      <c r="E103" s="2" t="s">
        <v>0</v>
      </c>
    </row>
    <row r="104" spans="2:5" x14ac:dyDescent="0.25">
      <c r="B104" s="14" t="s">
        <v>58</v>
      </c>
      <c r="C104" s="15">
        <v>838</v>
      </c>
      <c r="D104" s="14" t="s">
        <v>23</v>
      </c>
      <c r="E104" s="2" t="s">
        <v>0</v>
      </c>
    </row>
    <row r="105" spans="2:5" x14ac:dyDescent="0.25">
      <c r="B105" s="14" t="s">
        <v>57</v>
      </c>
      <c r="C105" s="15">
        <v>403</v>
      </c>
      <c r="D105" s="14" t="s">
        <v>23</v>
      </c>
      <c r="E105" s="2" t="s">
        <v>0</v>
      </c>
    </row>
    <row r="106" spans="2:5" x14ac:dyDescent="0.25">
      <c r="B106" s="14" t="s">
        <v>56</v>
      </c>
      <c r="C106" s="15">
        <v>201</v>
      </c>
      <c r="D106" s="14" t="s">
        <v>23</v>
      </c>
      <c r="E106" s="2" t="s">
        <v>0</v>
      </c>
    </row>
    <row r="107" spans="2:5" x14ac:dyDescent="0.25">
      <c r="B107" s="14" t="s">
        <v>55</v>
      </c>
      <c r="C107" s="15">
        <v>608</v>
      </c>
      <c r="D107" s="14" t="s">
        <v>23</v>
      </c>
      <c r="E107" s="2" t="s">
        <v>0</v>
      </c>
    </row>
    <row r="108" spans="2:5" x14ac:dyDescent="0.25">
      <c r="B108" s="14" t="s">
        <v>54</v>
      </c>
      <c r="C108" s="15">
        <v>2055</v>
      </c>
      <c r="D108" s="14" t="s">
        <v>1</v>
      </c>
      <c r="E108" s="2" t="s">
        <v>0</v>
      </c>
    </row>
    <row r="109" spans="2:5" x14ac:dyDescent="0.25">
      <c r="B109" s="14" t="s">
        <v>53</v>
      </c>
      <c r="C109" s="15">
        <v>1453</v>
      </c>
      <c r="D109" s="14" t="s">
        <v>1</v>
      </c>
      <c r="E109" s="2" t="s">
        <v>0</v>
      </c>
    </row>
    <row r="110" spans="2:5" x14ac:dyDescent="0.25">
      <c r="B110" s="14" t="s">
        <v>52</v>
      </c>
      <c r="C110" s="15">
        <v>1453</v>
      </c>
      <c r="D110" s="14" t="s">
        <v>1</v>
      </c>
      <c r="E110" s="2" t="s">
        <v>0</v>
      </c>
    </row>
    <row r="111" spans="2:5" x14ac:dyDescent="0.25">
      <c r="B111" s="14" t="s">
        <v>51</v>
      </c>
      <c r="C111" s="15">
        <v>604</v>
      </c>
      <c r="D111" s="14" t="s">
        <v>1</v>
      </c>
      <c r="E111" s="2" t="s">
        <v>0</v>
      </c>
    </row>
    <row r="112" spans="2:5" x14ac:dyDescent="0.25">
      <c r="B112" s="14" t="s">
        <v>50</v>
      </c>
      <c r="C112" s="15">
        <v>727</v>
      </c>
      <c r="D112" s="14" t="s">
        <v>1</v>
      </c>
      <c r="E112" s="2" t="s">
        <v>0</v>
      </c>
    </row>
    <row r="113" spans="2:5" x14ac:dyDescent="0.25">
      <c r="B113" s="14" t="s">
        <v>49</v>
      </c>
      <c r="C113" s="15">
        <v>460</v>
      </c>
      <c r="D113" s="14" t="s">
        <v>20</v>
      </c>
      <c r="E113" s="2" t="s">
        <v>0</v>
      </c>
    </row>
    <row r="114" spans="2:5" x14ac:dyDescent="0.25">
      <c r="B114" s="5" t="s">
        <v>48</v>
      </c>
      <c r="C114" s="13">
        <v>187</v>
      </c>
      <c r="D114" s="5" t="s">
        <v>1</v>
      </c>
      <c r="E114" s="2" t="s">
        <v>0</v>
      </c>
    </row>
    <row r="115" spans="2:5" x14ac:dyDescent="0.25">
      <c r="B115" s="14" t="s">
        <v>47</v>
      </c>
      <c r="C115" s="15">
        <v>2910</v>
      </c>
      <c r="D115" s="14" t="s">
        <v>1</v>
      </c>
      <c r="E115" s="2" t="s">
        <v>0</v>
      </c>
    </row>
    <row r="116" spans="2:5" x14ac:dyDescent="0.25">
      <c r="B116" s="14" t="s">
        <v>46</v>
      </c>
      <c r="C116" s="15">
        <v>370</v>
      </c>
      <c r="D116" s="14" t="s">
        <v>20</v>
      </c>
      <c r="E116" s="2" t="s">
        <v>0</v>
      </c>
    </row>
    <row r="117" spans="2:5" x14ac:dyDescent="0.25">
      <c r="B117" s="14" t="s">
        <v>45</v>
      </c>
      <c r="C117" s="15">
        <v>550</v>
      </c>
      <c r="D117" s="14" t="s">
        <v>20</v>
      </c>
      <c r="E117" s="2" t="s">
        <v>0</v>
      </c>
    </row>
    <row r="118" spans="2:5" x14ac:dyDescent="0.25">
      <c r="B118" s="14" t="s">
        <v>44</v>
      </c>
      <c r="C118" s="15">
        <v>137</v>
      </c>
      <c r="D118" s="14" t="s">
        <v>20</v>
      </c>
      <c r="E118" s="2" t="s">
        <v>0</v>
      </c>
    </row>
    <row r="119" spans="2:5" x14ac:dyDescent="0.25">
      <c r="B119" s="14" t="s">
        <v>43</v>
      </c>
      <c r="C119" s="15">
        <v>4089</v>
      </c>
      <c r="D119" s="14" t="s">
        <v>1</v>
      </c>
      <c r="E119" s="2" t="s">
        <v>0</v>
      </c>
    </row>
    <row r="120" spans="2:5" x14ac:dyDescent="0.25">
      <c r="B120" s="14" t="s">
        <v>42</v>
      </c>
      <c r="C120" s="15">
        <v>4089</v>
      </c>
      <c r="D120" s="14" t="s">
        <v>1</v>
      </c>
      <c r="E120" s="2" t="s">
        <v>0</v>
      </c>
    </row>
    <row r="121" spans="2:5" x14ac:dyDescent="0.25">
      <c r="B121" s="14" t="s">
        <v>41</v>
      </c>
      <c r="C121" s="15">
        <v>1870</v>
      </c>
      <c r="D121" s="14" t="s">
        <v>1</v>
      </c>
      <c r="E121" s="2" t="s">
        <v>0</v>
      </c>
    </row>
    <row r="122" spans="2:5" x14ac:dyDescent="0.25">
      <c r="B122" s="5" t="s">
        <v>40</v>
      </c>
      <c r="C122" s="13">
        <v>1874</v>
      </c>
      <c r="D122" s="5" t="s">
        <v>1</v>
      </c>
      <c r="E122" s="2" t="s">
        <v>0</v>
      </c>
    </row>
    <row r="123" spans="2:5" x14ac:dyDescent="0.25">
      <c r="B123" s="5" t="s">
        <v>39</v>
      </c>
      <c r="C123" s="13">
        <v>1870</v>
      </c>
      <c r="D123" s="5" t="s">
        <v>1</v>
      </c>
      <c r="E123" s="2" t="s">
        <v>0</v>
      </c>
    </row>
    <row r="124" spans="2:5" x14ac:dyDescent="0.25">
      <c r="B124" s="14" t="s">
        <v>38</v>
      </c>
      <c r="C124" s="15">
        <v>978</v>
      </c>
      <c r="D124" s="14" t="s">
        <v>33</v>
      </c>
      <c r="E124" s="2" t="s">
        <v>0</v>
      </c>
    </row>
    <row r="125" spans="2:5" x14ac:dyDescent="0.25">
      <c r="B125" s="14" t="s">
        <v>37</v>
      </c>
      <c r="C125" s="15">
        <v>655</v>
      </c>
      <c r="D125" s="14" t="s">
        <v>20</v>
      </c>
      <c r="E125" s="2" t="s">
        <v>0</v>
      </c>
    </row>
    <row r="126" spans="2:5" x14ac:dyDescent="0.25">
      <c r="B126" s="14" t="s">
        <v>36</v>
      </c>
      <c r="C126" s="15">
        <v>219</v>
      </c>
      <c r="D126" s="14" t="s">
        <v>20</v>
      </c>
      <c r="E126" s="2" t="s">
        <v>0</v>
      </c>
    </row>
    <row r="127" spans="2:5" x14ac:dyDescent="0.25">
      <c r="B127" s="14" t="s">
        <v>35</v>
      </c>
      <c r="C127" s="15">
        <v>676</v>
      </c>
      <c r="D127" s="14" t="s">
        <v>20</v>
      </c>
      <c r="E127" s="2" t="s">
        <v>0</v>
      </c>
    </row>
    <row r="128" spans="2:5" x14ac:dyDescent="0.25">
      <c r="B128" s="14" t="s">
        <v>34</v>
      </c>
      <c r="C128" s="15">
        <v>719</v>
      </c>
      <c r="D128" s="14" t="s">
        <v>1</v>
      </c>
      <c r="E128" s="2" t="s">
        <v>0</v>
      </c>
    </row>
    <row r="129" spans="2:5" x14ac:dyDescent="0.25">
      <c r="B129" s="14" t="s">
        <v>34</v>
      </c>
      <c r="C129" s="15">
        <v>684</v>
      </c>
      <c r="D129" s="14" t="s">
        <v>33</v>
      </c>
      <c r="E129" s="2" t="s">
        <v>0</v>
      </c>
    </row>
    <row r="130" spans="2:5" x14ac:dyDescent="0.25">
      <c r="B130" s="14" t="s">
        <v>32</v>
      </c>
      <c r="C130" s="15">
        <v>324</v>
      </c>
      <c r="D130" s="14" t="s">
        <v>1</v>
      </c>
      <c r="E130" s="2" t="s">
        <v>0</v>
      </c>
    </row>
    <row r="131" spans="2:5" x14ac:dyDescent="0.25">
      <c r="B131" s="14" t="s">
        <v>31</v>
      </c>
      <c r="C131" s="15">
        <v>331</v>
      </c>
      <c r="D131" s="14" t="s">
        <v>1</v>
      </c>
      <c r="E131" s="2" t="s">
        <v>0</v>
      </c>
    </row>
    <row r="132" spans="2:5" x14ac:dyDescent="0.25">
      <c r="B132" s="14" t="s">
        <v>30</v>
      </c>
      <c r="C132" s="15">
        <v>4345</v>
      </c>
      <c r="D132" s="14" t="s">
        <v>1</v>
      </c>
      <c r="E132" s="2" t="s">
        <v>0</v>
      </c>
    </row>
    <row r="133" spans="2:5" x14ac:dyDescent="0.25">
      <c r="B133" s="5" t="s">
        <v>29</v>
      </c>
      <c r="C133" s="13">
        <v>5798</v>
      </c>
      <c r="D133" s="5" t="s">
        <v>1</v>
      </c>
      <c r="E133" s="2" t="s">
        <v>0</v>
      </c>
    </row>
    <row r="134" spans="2:5" x14ac:dyDescent="0.25">
      <c r="B134" s="14" t="s">
        <v>28</v>
      </c>
      <c r="C134" s="15">
        <v>5183</v>
      </c>
      <c r="D134" s="14" t="s">
        <v>1</v>
      </c>
      <c r="E134" s="2" t="s">
        <v>0</v>
      </c>
    </row>
    <row r="135" spans="2:5" x14ac:dyDescent="0.25">
      <c r="B135" s="14" t="s">
        <v>27</v>
      </c>
      <c r="C135" s="15">
        <v>4442</v>
      </c>
      <c r="D135" s="14" t="s">
        <v>1</v>
      </c>
      <c r="E135" s="2" t="s">
        <v>0</v>
      </c>
    </row>
    <row r="136" spans="2:5" x14ac:dyDescent="0.25">
      <c r="B136" s="1"/>
      <c r="C136" s="12">
        <f>SUM(C3:C135)</f>
        <v>271281</v>
      </c>
      <c r="D136" s="1"/>
      <c r="E136" s="1"/>
    </row>
  </sheetData>
  <dataValidations count="3">
    <dataValidation type="custom" allowBlank="1" showInputMessage="1" showErrorMessage="1" errorTitle="Greška" error="Upisati površinu u metrima kvadratnim. Ne koristiti razmak između brojeve, ne koristiti decimalnu točku ili zarez     _x000a_" sqref="C3:C135">
      <formula1>ISNUMBER(C3)</formula1>
    </dataValidation>
    <dataValidation type="list" allowBlank="1" showInputMessage="1" showErrorMessage="1" errorTitle="Greška" error="Molimo odaberite jednu od ponuđenih opcija!" sqref="D3:D135">
      <formula1>KatastarskaKultura</formula1>
    </dataValidation>
    <dataValidation type="list" allowBlank="1" showInputMessage="1" showErrorMessage="1" errorTitle="Greška" error="Molimo odaberite jednu od ponuđenih opcija!" sqref="E3:E135">
      <formula1>OblikaRaspolaganja9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B4" workbookViewId="0">
      <selection activeCell="N9" sqref="N9"/>
    </sheetView>
  </sheetViews>
  <sheetFormatPr defaultRowHeight="15" x14ac:dyDescent="0.25"/>
  <sheetData>
    <row r="1" spans="1:10" x14ac:dyDescent="0.25">
      <c r="A1" s="7" t="s">
        <v>13</v>
      </c>
      <c r="B1" s="7" t="s">
        <v>13</v>
      </c>
      <c r="C1" s="7" t="s">
        <v>177</v>
      </c>
      <c r="D1" s="7" t="s">
        <v>11</v>
      </c>
      <c r="E1" s="7" t="s">
        <v>10</v>
      </c>
      <c r="G1" s="7" t="s">
        <v>13</v>
      </c>
      <c r="H1" s="7" t="s">
        <v>177</v>
      </c>
      <c r="I1" s="7" t="s">
        <v>11</v>
      </c>
      <c r="J1" s="7" t="s">
        <v>10</v>
      </c>
    </row>
    <row r="2" spans="1:10" ht="25.5" x14ac:dyDescent="0.25">
      <c r="A2" s="5">
        <v>52</v>
      </c>
      <c r="B2" s="25" t="s">
        <v>162</v>
      </c>
      <c r="C2" s="29">
        <v>19</v>
      </c>
      <c r="D2" s="25" t="s">
        <v>23</v>
      </c>
      <c r="E2" s="2" t="s">
        <v>0</v>
      </c>
      <c r="G2" s="25" t="s">
        <v>163</v>
      </c>
      <c r="H2" s="29">
        <v>2076</v>
      </c>
      <c r="I2" s="25" t="s">
        <v>23</v>
      </c>
      <c r="J2" s="6" t="s">
        <v>9</v>
      </c>
    </row>
    <row r="3" spans="1:10" ht="25.5" x14ac:dyDescent="0.25">
      <c r="A3" s="5">
        <v>53</v>
      </c>
      <c r="B3" s="25">
        <v>52</v>
      </c>
      <c r="C3" s="29">
        <v>10115</v>
      </c>
      <c r="D3" s="25" t="s">
        <v>1</v>
      </c>
      <c r="E3" s="2" t="s">
        <v>0</v>
      </c>
      <c r="G3" s="25">
        <v>46</v>
      </c>
      <c r="H3" s="29">
        <v>5654</v>
      </c>
      <c r="I3" s="25" t="s">
        <v>23</v>
      </c>
      <c r="J3" s="6" t="s">
        <v>9</v>
      </c>
    </row>
    <row r="4" spans="1:10" ht="25.5" x14ac:dyDescent="0.25">
      <c r="A4" s="5">
        <v>1231</v>
      </c>
      <c r="B4" s="25">
        <v>53</v>
      </c>
      <c r="C4" s="29">
        <v>4660</v>
      </c>
      <c r="D4" s="25" t="s">
        <v>1</v>
      </c>
      <c r="E4" s="2" t="s">
        <v>0</v>
      </c>
      <c r="G4" s="25" t="s">
        <v>160</v>
      </c>
      <c r="H4" s="29">
        <v>4</v>
      </c>
      <c r="I4" s="25" t="s">
        <v>23</v>
      </c>
      <c r="J4" s="6" t="s">
        <v>9</v>
      </c>
    </row>
    <row r="5" spans="1:10" ht="25.5" x14ac:dyDescent="0.25">
      <c r="A5" s="5">
        <v>1231</v>
      </c>
      <c r="B5" s="25">
        <v>414</v>
      </c>
      <c r="C5" s="29">
        <v>11803</v>
      </c>
      <c r="D5" s="25" t="s">
        <v>1</v>
      </c>
      <c r="E5" s="2" t="s">
        <v>0</v>
      </c>
      <c r="G5" s="25" t="s">
        <v>159</v>
      </c>
      <c r="H5" s="29">
        <v>9425</v>
      </c>
      <c r="I5" s="25" t="s">
        <v>23</v>
      </c>
      <c r="J5" s="6" t="s">
        <v>9</v>
      </c>
    </row>
    <row r="6" spans="1:10" ht="25.5" x14ac:dyDescent="0.25">
      <c r="A6" s="1"/>
      <c r="B6" s="25">
        <v>685</v>
      </c>
      <c r="C6" s="29">
        <v>4920</v>
      </c>
      <c r="D6" s="25" t="s">
        <v>1</v>
      </c>
      <c r="E6" s="2" t="s">
        <v>0</v>
      </c>
      <c r="G6" s="25" t="s">
        <v>158</v>
      </c>
      <c r="H6" s="29">
        <v>44</v>
      </c>
      <c r="I6" s="25" t="s">
        <v>23</v>
      </c>
      <c r="J6" s="6" t="s">
        <v>9</v>
      </c>
    </row>
    <row r="7" spans="1:10" ht="25.5" x14ac:dyDescent="0.25">
      <c r="B7" s="25" t="s">
        <v>178</v>
      </c>
      <c r="C7" s="29">
        <v>90528</v>
      </c>
      <c r="D7" s="25" t="s">
        <v>23</v>
      </c>
      <c r="E7" s="2" t="s">
        <v>0</v>
      </c>
      <c r="G7" s="25" t="s">
        <v>157</v>
      </c>
      <c r="H7" s="29">
        <v>41</v>
      </c>
      <c r="I7" s="25" t="s">
        <v>23</v>
      </c>
      <c r="J7" s="6" t="s">
        <v>9</v>
      </c>
    </row>
    <row r="8" spans="1:10" ht="25.5" x14ac:dyDescent="0.25">
      <c r="B8" s="25">
        <v>736</v>
      </c>
      <c r="C8" s="29">
        <v>201402</v>
      </c>
      <c r="D8" s="25" t="s">
        <v>23</v>
      </c>
      <c r="E8" s="2" t="s">
        <v>0</v>
      </c>
      <c r="G8" s="25" t="s">
        <v>161</v>
      </c>
      <c r="H8" s="29">
        <v>1773</v>
      </c>
      <c r="I8" s="25" t="s">
        <v>23</v>
      </c>
      <c r="J8" s="6" t="s">
        <v>9</v>
      </c>
    </row>
    <row r="9" spans="1:10" ht="25.5" x14ac:dyDescent="0.25">
      <c r="B9" s="25">
        <v>737</v>
      </c>
      <c r="C9" s="29">
        <v>7941</v>
      </c>
      <c r="D9" s="25" t="s">
        <v>3</v>
      </c>
      <c r="E9" s="2" t="s">
        <v>0</v>
      </c>
      <c r="G9" s="25" t="s">
        <v>156</v>
      </c>
      <c r="H9" s="29">
        <v>13253</v>
      </c>
      <c r="I9" s="25" t="s">
        <v>23</v>
      </c>
      <c r="J9" s="6" t="s">
        <v>9</v>
      </c>
    </row>
    <row r="10" spans="1:10" ht="25.5" x14ac:dyDescent="0.25">
      <c r="B10" s="25">
        <v>744</v>
      </c>
      <c r="C10" s="29">
        <v>7200</v>
      </c>
      <c r="D10" s="25" t="s">
        <v>1</v>
      </c>
      <c r="E10" s="2" t="s">
        <v>0</v>
      </c>
      <c r="G10" s="25" t="s">
        <v>155</v>
      </c>
      <c r="H10" s="29">
        <v>365</v>
      </c>
      <c r="I10" s="25" t="s">
        <v>23</v>
      </c>
      <c r="J10" s="6" t="s">
        <v>9</v>
      </c>
    </row>
    <row r="11" spans="1:10" ht="25.5" x14ac:dyDescent="0.25">
      <c r="B11" s="25">
        <v>744</v>
      </c>
      <c r="C11" s="29">
        <v>17579</v>
      </c>
      <c r="D11" s="25" t="s">
        <v>23</v>
      </c>
      <c r="E11" s="2" t="s">
        <v>0</v>
      </c>
      <c r="G11" s="25">
        <v>318</v>
      </c>
      <c r="H11" s="29">
        <v>3658</v>
      </c>
      <c r="I11" s="25" t="s">
        <v>1</v>
      </c>
      <c r="J11" s="6" t="s">
        <v>9</v>
      </c>
    </row>
    <row r="12" spans="1:10" ht="25.5" x14ac:dyDescent="0.25">
      <c r="B12" s="25">
        <v>1059</v>
      </c>
      <c r="C12" s="29">
        <v>3975</v>
      </c>
      <c r="D12" s="25" t="s">
        <v>1</v>
      </c>
      <c r="E12" s="2" t="s">
        <v>0</v>
      </c>
      <c r="G12" s="25">
        <v>625</v>
      </c>
      <c r="H12" s="29">
        <v>1900</v>
      </c>
      <c r="I12" s="25" t="s">
        <v>1</v>
      </c>
      <c r="J12" s="6" t="s">
        <v>9</v>
      </c>
    </row>
    <row r="13" spans="1:10" ht="25.5" x14ac:dyDescent="0.25">
      <c r="B13" s="25">
        <v>1161</v>
      </c>
      <c r="C13" s="29">
        <v>14510</v>
      </c>
      <c r="D13" s="25" t="s">
        <v>2</v>
      </c>
      <c r="E13" s="2" t="s">
        <v>0</v>
      </c>
      <c r="G13" s="25">
        <v>953</v>
      </c>
      <c r="H13" s="29">
        <v>2239</v>
      </c>
      <c r="I13" s="25" t="s">
        <v>3</v>
      </c>
      <c r="J13" s="6" t="s">
        <v>9</v>
      </c>
    </row>
    <row r="14" spans="1:10" ht="25.5" x14ac:dyDescent="0.25">
      <c r="B14" s="25">
        <v>1231</v>
      </c>
      <c r="C14" s="29">
        <v>64202</v>
      </c>
      <c r="D14" s="25" t="s">
        <v>1</v>
      </c>
      <c r="E14" s="2" t="s">
        <v>0</v>
      </c>
      <c r="G14" s="25">
        <v>971</v>
      </c>
      <c r="H14" s="29">
        <v>8</v>
      </c>
      <c r="I14" s="25" t="s">
        <v>153</v>
      </c>
      <c r="J14" s="6" t="s">
        <v>9</v>
      </c>
    </row>
    <row r="15" spans="1:10" ht="25.5" x14ac:dyDescent="0.25">
      <c r="B15" s="25">
        <v>1231</v>
      </c>
      <c r="C15" s="29">
        <v>64202</v>
      </c>
      <c r="D15" s="25" t="s">
        <v>23</v>
      </c>
      <c r="E15" s="2" t="s">
        <v>0</v>
      </c>
      <c r="G15" s="25">
        <v>971</v>
      </c>
      <c r="H15" s="29">
        <v>683</v>
      </c>
      <c r="I15" s="25" t="s">
        <v>33</v>
      </c>
      <c r="J15" s="6" t="s">
        <v>9</v>
      </c>
    </row>
    <row r="16" spans="1:10" ht="25.5" x14ac:dyDescent="0.25">
      <c r="B16" s="25">
        <v>1444</v>
      </c>
      <c r="C16" s="29">
        <v>2338</v>
      </c>
      <c r="D16" s="25" t="s">
        <v>23</v>
      </c>
      <c r="E16" s="2" t="s">
        <v>0</v>
      </c>
      <c r="G16" s="25">
        <v>1041</v>
      </c>
      <c r="H16" s="29">
        <v>251</v>
      </c>
      <c r="I16" s="25" t="s">
        <v>33</v>
      </c>
      <c r="J16" s="6" t="s">
        <v>9</v>
      </c>
    </row>
    <row r="17" spans="2:10" ht="25.5" x14ac:dyDescent="0.25">
      <c r="B17" s="25">
        <v>1445</v>
      </c>
      <c r="C17" s="29">
        <v>2345</v>
      </c>
      <c r="D17" s="25" t="s">
        <v>23</v>
      </c>
      <c r="E17" s="2" t="s">
        <v>0</v>
      </c>
      <c r="G17" s="25">
        <v>1056</v>
      </c>
      <c r="H17" s="29">
        <v>13578</v>
      </c>
      <c r="I17" s="25" t="s">
        <v>23</v>
      </c>
      <c r="J17" s="6" t="s">
        <v>9</v>
      </c>
    </row>
    <row r="18" spans="2:10" ht="25.5" x14ac:dyDescent="0.25">
      <c r="B18" s="25">
        <v>1453</v>
      </c>
      <c r="C18" s="29">
        <v>4701</v>
      </c>
      <c r="D18" s="25" t="s">
        <v>23</v>
      </c>
      <c r="E18" s="2" t="s">
        <v>0</v>
      </c>
      <c r="G18" s="25">
        <v>1059</v>
      </c>
      <c r="H18" s="29">
        <v>7951</v>
      </c>
      <c r="I18" s="25" t="s">
        <v>23</v>
      </c>
      <c r="J18" s="6" t="s">
        <v>9</v>
      </c>
    </row>
    <row r="19" spans="2:10" ht="25.5" x14ac:dyDescent="0.25">
      <c r="C19" s="28">
        <f>SUM(C2:C18)</f>
        <v>512440</v>
      </c>
      <c r="G19" s="25">
        <v>1155</v>
      </c>
      <c r="H19" s="29">
        <v>960</v>
      </c>
      <c r="I19" s="25" t="s">
        <v>1</v>
      </c>
      <c r="J19" s="6" t="s">
        <v>9</v>
      </c>
    </row>
    <row r="20" spans="2:10" ht="25.5" x14ac:dyDescent="0.25">
      <c r="G20" s="25">
        <v>1157</v>
      </c>
      <c r="H20" s="29">
        <v>1301</v>
      </c>
      <c r="I20" s="25" t="s">
        <v>1</v>
      </c>
      <c r="J20" s="6" t="s">
        <v>9</v>
      </c>
    </row>
    <row r="21" spans="2:10" ht="25.5" x14ac:dyDescent="0.25">
      <c r="G21" s="25" t="s">
        <v>154</v>
      </c>
      <c r="H21" s="29">
        <v>3664</v>
      </c>
      <c r="I21" s="25" t="s">
        <v>20</v>
      </c>
      <c r="J21" s="6" t="s">
        <v>9</v>
      </c>
    </row>
    <row r="22" spans="2:10" ht="25.5" x14ac:dyDescent="0.25">
      <c r="G22" s="25">
        <v>1205</v>
      </c>
      <c r="H22" s="29">
        <v>1778</v>
      </c>
      <c r="I22" s="25" t="s">
        <v>1</v>
      </c>
      <c r="J22" s="6" t="s">
        <v>9</v>
      </c>
    </row>
    <row r="23" spans="2:10" ht="25.5" x14ac:dyDescent="0.25">
      <c r="G23" s="25">
        <v>1205</v>
      </c>
      <c r="H23" s="29">
        <v>650</v>
      </c>
      <c r="I23" s="25" t="s">
        <v>33</v>
      </c>
      <c r="J23" s="6" t="s">
        <v>9</v>
      </c>
    </row>
    <row r="24" spans="2:10" ht="25.5" x14ac:dyDescent="0.25">
      <c r="G24" s="25">
        <v>1256</v>
      </c>
      <c r="H24" s="29">
        <v>6492</v>
      </c>
      <c r="I24" s="25" t="s">
        <v>1</v>
      </c>
      <c r="J24" s="6" t="s">
        <v>9</v>
      </c>
    </row>
    <row r="25" spans="2:10" ht="25.5" x14ac:dyDescent="0.25">
      <c r="G25" s="25" t="s">
        <v>152</v>
      </c>
      <c r="H25" s="29">
        <v>4736</v>
      </c>
      <c r="I25" s="25" t="s">
        <v>3</v>
      </c>
      <c r="J25" s="6" t="s">
        <v>9</v>
      </c>
    </row>
    <row r="26" spans="2:10" ht="25.5" x14ac:dyDescent="0.25">
      <c r="G26" s="25" t="s">
        <v>152</v>
      </c>
      <c r="H26" s="29">
        <v>9473</v>
      </c>
      <c r="I26" s="25" t="s">
        <v>23</v>
      </c>
      <c r="J26" s="6" t="s">
        <v>9</v>
      </c>
    </row>
    <row r="27" spans="2:10" ht="25.5" x14ac:dyDescent="0.25">
      <c r="G27" s="25">
        <v>1259</v>
      </c>
      <c r="H27" s="29">
        <v>13598</v>
      </c>
      <c r="I27" s="25" t="s">
        <v>23</v>
      </c>
      <c r="J27" s="6" t="s">
        <v>9</v>
      </c>
    </row>
    <row r="28" spans="2:10" ht="25.5" x14ac:dyDescent="0.25">
      <c r="G28" s="25">
        <v>1344</v>
      </c>
      <c r="H28" s="29">
        <v>3985</v>
      </c>
      <c r="I28" s="25" t="s">
        <v>1</v>
      </c>
      <c r="J28" s="6" t="s">
        <v>9</v>
      </c>
    </row>
    <row r="29" spans="2:10" x14ac:dyDescent="0.25">
      <c r="H29" s="28">
        <f>SUM(H2:H28)</f>
        <v>109540</v>
      </c>
    </row>
  </sheetData>
  <dataValidations count="3">
    <dataValidation type="custom" allowBlank="1" showInputMessage="1" showErrorMessage="1" errorTitle="Greška" error="Upisati površinu u metrima kvadratnim. Ne koristiti razmak između brojeve, ne koristiti decimalnu točku ili zarez     _x000a_" sqref="H2:H28 C2:C18">
      <formula1>ISNUMBER(C2)</formula1>
    </dataValidation>
    <dataValidation type="list" allowBlank="1" showInputMessage="1" showErrorMessage="1" errorTitle="Greška" error="Molimo odaberite jednu od ponuđenih opcija!" sqref="I2:I28 D2:D18">
      <formula1>KatastarskaKultura</formula1>
    </dataValidation>
    <dataValidation type="list" allowBlank="1" showInputMessage="1" showErrorMessage="1" errorTitle="Greška" error="Molimo odaberite jednu od ponuđenih opcija!" sqref="J2:J28 E2:E18">
      <formula1>OblikaRaspolaganja9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topLeftCell="A22" workbookViewId="0">
      <selection activeCell="B39" sqref="B39"/>
    </sheetView>
  </sheetViews>
  <sheetFormatPr defaultRowHeight="15" x14ac:dyDescent="0.25"/>
  <sheetData>
    <row r="1" spans="1:4" s="17" customFormat="1" x14ac:dyDescent="0.25">
      <c r="A1" s="38" t="s">
        <v>174</v>
      </c>
      <c r="B1" s="38"/>
      <c r="C1" s="38"/>
      <c r="D1" s="38"/>
    </row>
    <row r="2" spans="1:4" s="17" customFormat="1" x14ac:dyDescent="0.25">
      <c r="A2" s="21"/>
      <c r="B2" s="21" t="s">
        <v>168</v>
      </c>
      <c r="C2" s="21" t="s">
        <v>167</v>
      </c>
      <c r="D2" s="21" t="s">
        <v>175</v>
      </c>
    </row>
    <row r="3" spans="1:4" s="17" customFormat="1" x14ac:dyDescent="0.25">
      <c r="A3" s="19" t="s">
        <v>166</v>
      </c>
      <c r="B3" s="19">
        <f>BEŠLINEC!$C$37</f>
        <v>3720740</v>
      </c>
      <c r="C3" s="19">
        <f>B3/10000</f>
        <v>372.07400000000001</v>
      </c>
      <c r="D3" s="31">
        <f>(B3*100)/B5</f>
        <v>99.748988164669981</v>
      </c>
    </row>
    <row r="4" spans="1:4" s="17" customFormat="1" x14ac:dyDescent="0.25">
      <c r="A4" s="19" t="s">
        <v>165</v>
      </c>
      <c r="B4" s="19">
        <f>BEŠLINEC!$I$6</f>
        <v>9363</v>
      </c>
      <c r="C4" s="19">
        <f>B4/10000</f>
        <v>0.93630000000000002</v>
      </c>
      <c r="D4" s="31">
        <f>(B4*100)/B5</f>
        <v>0.25101183533001636</v>
      </c>
    </row>
    <row r="5" spans="1:4" s="17" customFormat="1" x14ac:dyDescent="0.25">
      <c r="A5" s="19" t="s">
        <v>164</v>
      </c>
      <c r="B5" s="19">
        <f>SUM(B3:B4)</f>
        <v>3730103</v>
      </c>
      <c r="C5" s="19">
        <f>B5/10000</f>
        <v>373.01029999999997</v>
      </c>
      <c r="D5" s="31">
        <f>(B5*100)/B5</f>
        <v>100</v>
      </c>
    </row>
    <row r="6" spans="1:4" s="17" customFormat="1" x14ac:dyDescent="0.25">
      <c r="A6" s="19"/>
      <c r="B6" s="19"/>
      <c r="C6" s="19"/>
      <c r="D6" s="19"/>
    </row>
    <row r="7" spans="1:4" s="17" customFormat="1" x14ac:dyDescent="0.25">
      <c r="A7" s="38" t="s">
        <v>173</v>
      </c>
      <c r="B7" s="38"/>
      <c r="C7" s="38"/>
      <c r="D7" s="38"/>
    </row>
    <row r="8" spans="1:4" s="17" customFormat="1" x14ac:dyDescent="0.25">
      <c r="A8" s="21"/>
      <c r="B8" s="21" t="s">
        <v>168</v>
      </c>
      <c r="C8" s="21" t="s">
        <v>167</v>
      </c>
      <c r="D8" s="21" t="s">
        <v>175</v>
      </c>
    </row>
    <row r="9" spans="1:4" s="17" customFormat="1" x14ac:dyDescent="0.25">
      <c r="A9" s="19" t="s">
        <v>166</v>
      </c>
      <c r="B9" s="19">
        <v>0</v>
      </c>
      <c r="C9" s="19">
        <f>B9/10000</f>
        <v>0</v>
      </c>
      <c r="D9" s="32">
        <f>(B9*100)/B11</f>
        <v>0</v>
      </c>
    </row>
    <row r="10" spans="1:4" s="17" customFormat="1" x14ac:dyDescent="0.25">
      <c r="A10" s="19" t="s">
        <v>165</v>
      </c>
      <c r="B10" s="19">
        <f>CAGINEC!$B$4</f>
        <v>6967</v>
      </c>
      <c r="C10" s="19">
        <f>B10/10000</f>
        <v>0.69669999999999999</v>
      </c>
      <c r="D10" s="32">
        <f>(B10*100)/B11</f>
        <v>100</v>
      </c>
    </row>
    <row r="11" spans="1:4" s="17" customFormat="1" x14ac:dyDescent="0.25">
      <c r="A11" s="19" t="s">
        <v>164</v>
      </c>
      <c r="B11" s="19">
        <f>SUM(B9:B10)</f>
        <v>6967</v>
      </c>
      <c r="C11" s="19">
        <f>B11/10000</f>
        <v>0.69669999999999999</v>
      </c>
      <c r="D11" s="32">
        <f>(B11*100)/B11</f>
        <v>100</v>
      </c>
    </row>
    <row r="12" spans="1:4" s="17" customFormat="1" x14ac:dyDescent="0.25">
      <c r="A12" s="19"/>
      <c r="B12" s="19"/>
      <c r="C12" s="19"/>
      <c r="D12" s="21"/>
    </row>
    <row r="13" spans="1:4" s="17" customFormat="1" ht="15" customHeight="1" x14ac:dyDescent="0.25">
      <c r="A13" s="39" t="s">
        <v>172</v>
      </c>
      <c r="B13" s="39"/>
      <c r="C13" s="39"/>
      <c r="D13" s="39"/>
    </row>
    <row r="14" spans="1:4" s="17" customFormat="1" x14ac:dyDescent="0.25">
      <c r="A14" s="22"/>
      <c r="B14" s="22" t="s">
        <v>168</v>
      </c>
      <c r="C14" s="22" t="s">
        <v>167</v>
      </c>
      <c r="D14" s="21" t="s">
        <v>175</v>
      </c>
    </row>
    <row r="15" spans="1:4" s="17" customFormat="1" x14ac:dyDescent="0.25">
      <c r="A15" s="19" t="s">
        <v>166</v>
      </c>
      <c r="B15" s="20">
        <f>'KLOŠTAR IVANIĆ'!$B$45</f>
        <v>1555625</v>
      </c>
      <c r="C15" s="19">
        <f>B15/10000</f>
        <v>155.5625</v>
      </c>
      <c r="D15" s="32">
        <f>(B15*100)/B18</f>
        <v>88.677194206546815</v>
      </c>
    </row>
    <row r="16" spans="1:4" s="17" customFormat="1" x14ac:dyDescent="0.25">
      <c r="A16" s="19" t="s">
        <v>165</v>
      </c>
      <c r="B16" s="20">
        <f>'KLOŠTAR IVANIĆ'!$G$28</f>
        <v>100647</v>
      </c>
      <c r="C16" s="19">
        <f>B16/10000</f>
        <v>10.0647</v>
      </c>
      <c r="D16" s="32">
        <f>(B16*100)/B18</f>
        <v>5.7373040194817628</v>
      </c>
    </row>
    <row r="17" spans="1:4" s="17" customFormat="1" x14ac:dyDescent="0.25">
      <c r="A17" s="19" t="s">
        <v>179</v>
      </c>
      <c r="B17" s="20">
        <f>'KLOŠTAR IVANIĆ'!$L$3</f>
        <v>97984</v>
      </c>
      <c r="C17" s="19">
        <f>B17/10000</f>
        <v>9.7984000000000009</v>
      </c>
      <c r="D17" s="32">
        <f>(B17*100)/B18</f>
        <v>5.5855017739714157</v>
      </c>
    </row>
    <row r="18" spans="1:4" s="17" customFormat="1" x14ac:dyDescent="0.25">
      <c r="A18" s="19" t="s">
        <v>164</v>
      </c>
      <c r="B18" s="20">
        <f>SUM(B15:B17)</f>
        <v>1754256</v>
      </c>
      <c r="C18" s="19">
        <f>B18/10000</f>
        <v>175.4256</v>
      </c>
      <c r="D18" s="32">
        <f>SUM(D15:D17)</f>
        <v>100</v>
      </c>
    </row>
    <row r="19" spans="1:4" s="17" customFormat="1" x14ac:dyDescent="0.25">
      <c r="A19" s="19"/>
      <c r="B19" s="19"/>
      <c r="C19" s="19"/>
      <c r="D19" s="21"/>
    </row>
    <row r="20" spans="1:4" s="17" customFormat="1" x14ac:dyDescent="0.25">
      <c r="A20" s="38" t="s">
        <v>171</v>
      </c>
      <c r="B20" s="38"/>
      <c r="C20" s="38"/>
      <c r="D20" s="38"/>
    </row>
    <row r="21" spans="1:4" s="17" customFormat="1" x14ac:dyDescent="0.25">
      <c r="A21" s="21"/>
      <c r="B21" s="21" t="s">
        <v>168</v>
      </c>
      <c r="C21" s="21" t="s">
        <v>167</v>
      </c>
      <c r="D21" s="21" t="s">
        <v>175</v>
      </c>
    </row>
    <row r="22" spans="1:4" s="17" customFormat="1" x14ac:dyDescent="0.25">
      <c r="A22" s="19" t="s">
        <v>166</v>
      </c>
      <c r="B22" s="24">
        <f>'NOVA MARČA'!C136</f>
        <v>271281</v>
      </c>
      <c r="C22" s="19">
        <f>B22/10000</f>
        <v>27.1281</v>
      </c>
      <c r="D22" s="32">
        <f>(B22*100)/B24</f>
        <v>100</v>
      </c>
    </row>
    <row r="23" spans="1:4" s="17" customFormat="1" x14ac:dyDescent="0.25">
      <c r="A23" s="19" t="s">
        <v>165</v>
      </c>
      <c r="B23" s="23">
        <v>0</v>
      </c>
      <c r="C23" s="19">
        <f>B23/10000</f>
        <v>0</v>
      </c>
      <c r="D23" s="32">
        <f>(B23*100)/B24</f>
        <v>0</v>
      </c>
    </row>
    <row r="24" spans="1:4" s="17" customFormat="1" x14ac:dyDescent="0.25">
      <c r="A24" s="19" t="s">
        <v>164</v>
      </c>
      <c r="B24" s="23">
        <f>SUM(B22:B23)</f>
        <v>271281</v>
      </c>
      <c r="C24" s="19">
        <f>B24/10000</f>
        <v>27.1281</v>
      </c>
      <c r="D24" s="32">
        <f>(B24*100)/B24</f>
        <v>100</v>
      </c>
    </row>
    <row r="25" spans="1:4" s="17" customFormat="1" x14ac:dyDescent="0.25">
      <c r="A25" s="19"/>
      <c r="B25" s="19"/>
      <c r="C25" s="19"/>
      <c r="D25" s="21"/>
    </row>
    <row r="26" spans="1:4" s="17" customFormat="1" ht="15" customHeight="1" x14ac:dyDescent="0.25">
      <c r="A26" s="39" t="s">
        <v>170</v>
      </c>
      <c r="B26" s="39"/>
      <c r="C26" s="39"/>
      <c r="D26" s="39"/>
    </row>
    <row r="27" spans="1:4" s="17" customFormat="1" x14ac:dyDescent="0.25">
      <c r="A27" s="22"/>
      <c r="B27" s="22" t="s">
        <v>168</v>
      </c>
      <c r="C27" s="22" t="s">
        <v>167</v>
      </c>
      <c r="D27" s="21" t="s">
        <v>175</v>
      </c>
    </row>
    <row r="28" spans="1:4" s="17" customFormat="1" x14ac:dyDescent="0.25">
      <c r="A28" s="19" t="s">
        <v>166</v>
      </c>
      <c r="B28" s="20">
        <v>512440</v>
      </c>
      <c r="C28" s="19">
        <f>B28/10000</f>
        <v>51.244</v>
      </c>
      <c r="D28" s="32">
        <f>(B28*100)/B30</f>
        <v>82.388501237981927</v>
      </c>
    </row>
    <row r="29" spans="1:4" s="17" customFormat="1" x14ac:dyDescent="0.25">
      <c r="A29" s="19" t="s">
        <v>165</v>
      </c>
      <c r="B29" s="20">
        <v>109540</v>
      </c>
      <c r="C29" s="19">
        <f>B29/10000</f>
        <v>10.954000000000001</v>
      </c>
      <c r="D29" s="32">
        <f>(B29*100)/B30</f>
        <v>17.611498762018073</v>
      </c>
    </row>
    <row r="30" spans="1:4" s="17" customFormat="1" x14ac:dyDescent="0.25">
      <c r="A30" s="19" t="s">
        <v>164</v>
      </c>
      <c r="B30" s="19">
        <f>SUM(B28:B29)</f>
        <v>621980</v>
      </c>
      <c r="C30" s="19">
        <f>B30/10000</f>
        <v>62.198</v>
      </c>
      <c r="D30" s="32">
        <f>(B30*100)/B30</f>
        <v>100</v>
      </c>
    </row>
    <row r="31" spans="1:4" s="17" customFormat="1" x14ac:dyDescent="0.25">
      <c r="A31" s="19"/>
      <c r="B31" s="19"/>
      <c r="C31" s="19"/>
      <c r="D31" s="21"/>
    </row>
    <row r="32" spans="1:4" s="17" customFormat="1" x14ac:dyDescent="0.25">
      <c r="A32" s="36" t="s">
        <v>169</v>
      </c>
      <c r="B32" s="37"/>
      <c r="C32" s="37"/>
      <c r="D32" s="37"/>
    </row>
    <row r="33" spans="1:4" s="17" customFormat="1" x14ac:dyDescent="0.25">
      <c r="A33" s="19"/>
      <c r="B33" s="21" t="s">
        <v>168</v>
      </c>
      <c r="C33" s="21" t="s">
        <v>167</v>
      </c>
      <c r="D33" s="21" t="s">
        <v>175</v>
      </c>
    </row>
    <row r="34" spans="1:4" s="17" customFormat="1" x14ac:dyDescent="0.25">
      <c r="A34" s="19" t="s">
        <v>166</v>
      </c>
      <c r="B34" s="20">
        <f>B28+B22+B15+B9+B3</f>
        <v>6060086</v>
      </c>
      <c r="C34" s="19">
        <f>B34/10000</f>
        <v>606.0086</v>
      </c>
      <c r="D34" s="18">
        <f>(C34*100)/C37</f>
        <v>94.917431620870701</v>
      </c>
    </row>
    <row r="35" spans="1:4" s="17" customFormat="1" x14ac:dyDescent="0.25">
      <c r="A35" s="19" t="s">
        <v>165</v>
      </c>
      <c r="B35" s="20">
        <f>B29+B23+B16+B10+B4</f>
        <v>226517</v>
      </c>
      <c r="C35" s="19">
        <f>C4+C10+C23+C29+C16</f>
        <v>22.651699999999998</v>
      </c>
      <c r="D35" s="18">
        <f>(C35*100)/C37</f>
        <v>3.5478723995772938</v>
      </c>
    </row>
    <row r="36" spans="1:4" s="17" customFormat="1" x14ac:dyDescent="0.25">
      <c r="A36" s="19" t="s">
        <v>179</v>
      </c>
      <c r="B36" s="20">
        <f>B17</f>
        <v>97984</v>
      </c>
      <c r="C36" s="19">
        <f>B36/10000</f>
        <v>9.7984000000000009</v>
      </c>
      <c r="D36" s="18">
        <f>(C36*100)/C37</f>
        <v>1.5346959795520057</v>
      </c>
    </row>
    <row r="37" spans="1:4" s="17" customFormat="1" x14ac:dyDescent="0.25">
      <c r="A37" s="19" t="s">
        <v>164</v>
      </c>
      <c r="B37" s="20">
        <f>SUM(B34:B36)</f>
        <v>6384587</v>
      </c>
      <c r="C37" s="30">
        <f>SUM(C34:C36)</f>
        <v>638.45870000000002</v>
      </c>
      <c r="D37" s="18">
        <f>SUM(D34:D36)</f>
        <v>100.00000000000001</v>
      </c>
    </row>
  </sheetData>
  <mergeCells count="6">
    <mergeCell ref="A32:D32"/>
    <mergeCell ref="A7:D7"/>
    <mergeCell ref="A1:D1"/>
    <mergeCell ref="A13:D13"/>
    <mergeCell ref="A20:D20"/>
    <mergeCell ref="A26:D26"/>
  </mergeCells>
  <pageMargins left="0.7" right="0.7" top="0.75" bottom="0.75" header="0.3" footer="0.3"/>
  <pageSetup orientation="portrait" horizontalDpi="4294967293" verticalDpi="0" r:id="rId1"/>
  <ignoredErrors>
    <ignoredError sqref="C18 C3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BEŠLINEC</vt:lpstr>
      <vt:lpstr>CAGINEC</vt:lpstr>
      <vt:lpstr>KLOŠTAR IVANIĆ</vt:lpstr>
      <vt:lpstr>NOVA MARČA</vt:lpstr>
      <vt:lpstr>OBREŠKA</vt:lpstr>
      <vt:lpstr>UKUPNO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2018-05-13T22:59:39Z</dcterms:created>
  <dcterms:modified xsi:type="dcterms:W3CDTF">2018-05-29T14:08:13Z</dcterms:modified>
</cp:coreProperties>
</file>