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H:\Marija\KOMUNALNO\2023\dječja igrališta\POZIV ZA DOSTAVU PONUDA\"/>
    </mc:Choice>
  </mc:AlternateContent>
  <xr:revisionPtr revIDLastSave="0" documentId="13_ncr:1_{D935F31B-8310-4E42-A249-F260B344F905}" xr6:coauthVersionLast="47" xr6:coauthVersionMax="47" xr10:uidLastSave="{00000000-0000-0000-0000-000000000000}"/>
  <bookViews>
    <workbookView xWindow="-120" yWindow="-120" windowWidth="29040" windowHeight="15840" xr2:uid="{00000000-000D-0000-FFFF-FFFF00000000}"/>
  </bookViews>
  <sheets>
    <sheet name="rekapitulacija" sheetId="3" r:id="rId1"/>
    <sheet name="TROŠKOVNIK BEŠLINEC" sheetId="2" r:id="rId2"/>
    <sheet name="TROŠKOVNIK OBREŠKA DONJA" sheetId="4" r:id="rId3"/>
  </sheets>
  <calcPr calcId="181029"/>
</workbook>
</file>

<file path=xl/calcChain.xml><?xml version="1.0" encoding="utf-8"?>
<calcChain xmlns="http://schemas.openxmlformats.org/spreadsheetml/2006/main">
  <c r="F65" i="4" l="1"/>
  <c r="F62" i="4"/>
  <c r="F59" i="4"/>
  <c r="F56" i="4"/>
  <c r="F53" i="4"/>
  <c r="F50" i="4"/>
  <c r="F47" i="4"/>
  <c r="F40" i="4"/>
  <c r="F37" i="4"/>
  <c r="F34" i="4"/>
  <c r="F27" i="4"/>
  <c r="F23" i="4"/>
  <c r="F21" i="4"/>
  <c r="F20" i="4"/>
  <c r="F18" i="4"/>
  <c r="F16" i="4"/>
  <c r="F14" i="4"/>
  <c r="F12" i="4"/>
  <c r="F10" i="4"/>
  <c r="F41" i="4" l="1"/>
  <c r="F70" i="4" s="1"/>
  <c r="F28" i="4"/>
  <c r="F69" i="4" s="1"/>
  <c r="F72" i="4" s="1"/>
  <c r="F66" i="4"/>
  <c r="F71" i="4" s="1"/>
  <c r="F74" i="4" l="1"/>
  <c r="F76" i="4" s="1"/>
  <c r="D10" i="3"/>
  <c r="F68" i="2"/>
  <c r="F65" i="2"/>
  <c r="F62" i="2"/>
  <c r="F59" i="2"/>
  <c r="F56" i="2"/>
  <c r="F53" i="2"/>
  <c r="F50" i="2"/>
  <c r="F47" i="2"/>
  <c r="F40" i="2"/>
  <c r="F37" i="2"/>
  <c r="F34" i="2"/>
  <c r="F27" i="2"/>
  <c r="F23" i="2"/>
  <c r="F21" i="2"/>
  <c r="F20" i="2"/>
  <c r="F18" i="2"/>
  <c r="F16" i="2"/>
  <c r="F14" i="2"/>
  <c r="F12" i="2"/>
  <c r="F10" i="2"/>
  <c r="F69" i="2" l="1"/>
  <c r="F74" i="2" s="1"/>
  <c r="F41" i="2"/>
  <c r="F73" i="2" s="1"/>
  <c r="F28" i="2"/>
  <c r="F72" i="2" s="1"/>
  <c r="F75" i="2" l="1"/>
  <c r="F77" i="2" l="1"/>
  <c r="F79" i="2" s="1"/>
  <c r="D8" i="3"/>
  <c r="D12" i="3" s="1"/>
  <c r="D14" i="3" l="1"/>
  <c r="D16" i="3" s="1"/>
</calcChain>
</file>

<file path=xl/sharedStrings.xml><?xml version="1.0" encoding="utf-8"?>
<sst xmlns="http://schemas.openxmlformats.org/spreadsheetml/2006/main" count="253" uniqueCount="103">
  <si>
    <t>GRAĐEVINSKI RADOVI</t>
  </si>
  <si>
    <t>br.st</t>
  </si>
  <si>
    <t>opis radova</t>
  </si>
  <si>
    <t>jed.mj.</t>
  </si>
  <si>
    <t>jed. cijena</t>
  </si>
  <si>
    <t>1.1.</t>
  </si>
  <si>
    <t>1.2.</t>
  </si>
  <si>
    <t>Rad se obračunava po m3 izvedenog iskopa</t>
  </si>
  <si>
    <t>Obračun radova: Rad se obračunava po m³ izvedenog iskopa</t>
  </si>
  <si>
    <t>m³</t>
  </si>
  <si>
    <t>kom</t>
  </si>
  <si>
    <t>REKAPITULACIJA</t>
  </si>
  <si>
    <t>SVEUKUPNO</t>
  </si>
  <si>
    <t>A.</t>
  </si>
  <si>
    <t>B.</t>
  </si>
  <si>
    <t>pdv (25%)</t>
  </si>
  <si>
    <t>UKUPNO 1. GRAĐEVINSKI RADOVI</t>
  </si>
  <si>
    <t>2.1.</t>
  </si>
  <si>
    <t>2.3.</t>
  </si>
  <si>
    <t>2.4.</t>
  </si>
  <si>
    <t>1. GRAĐEVINSKI RADOVI</t>
  </si>
  <si>
    <t>m'</t>
  </si>
  <si>
    <t>2.2.</t>
  </si>
  <si>
    <t>2.5.</t>
  </si>
  <si>
    <t xml:space="preserve">Dobava i ugradnja geotekstila(300g/m2) s potrebnim preklopima prema specifikaciji proizvođača, u slojeve podloge ispod površine za igru dječjeg igrališta. Obračun po m2 obložene površine bez preklopa. </t>
  </si>
  <si>
    <t xml:space="preserve"> Obračun po m2 obložene površine bez preklopa. </t>
  </si>
  <si>
    <t>Obračun radova:
Rad se obračunava po m1.</t>
  </si>
  <si>
    <t>Betoniranje se izvodi betonom razreda C 25/30, XC2, u dvostranoj oplati.</t>
  </si>
  <si>
    <t xml:space="preserve">Stavka uključuje rad, materijal, vibriranje, njegu betona, izvedbu oplate, ugradnju betona, sve potrebno za potpuno dovršenje konstruktivnog elementa.  </t>
  </si>
  <si>
    <t>1.4.</t>
  </si>
  <si>
    <t/>
  </si>
  <si>
    <t>Strojno-ručni iskop za temelje elemenata za igru. Stranice iskopa moraju biti pravilne. U cijenu je uključen iskop, utovar na vozilo, prijevoz, istovar i razastiranje zemljanog materijala. Uklonjeni materijal deponirati u blizini iskopa ili na privremenu deponiju na parceli koja se formira na mjestu koje odredi nadzorni inženjer ili na deponiju udaljenu do 5 km.</t>
  </si>
  <si>
    <t>Dobava i ugradnja prefabriciranih betonskih rubnjaka  6/25/100cm s falcom uz rub dječjeg igrališta . Rubnjake ugraditi u mršavi beton te visinski prilagoditi terenu. Sve izvesti prema projektu.</t>
  </si>
  <si>
    <t xml:space="preserve">Dobava i ugradnja perforirane drenažne cijevi promjera 100 cm na prethodno pripremljenu podlogu. U cijenu je uključeno i omatanje cijevi geotekstilom i zatrpavanje kamenim materijalom tucanim (32-64 mm) oko cijevi te spajanje na postojeći šaht mješovite kanalizacije. </t>
  </si>
  <si>
    <t>Obračun radova:
Rad se obračunava po m1 ugrađene cijevi.</t>
  </si>
  <si>
    <t>Obračun radova: Rad se obračunava po komadu ugrađene opreme</t>
  </si>
  <si>
    <t>1.5.</t>
  </si>
  <si>
    <t xml:space="preserve">količina </t>
  </si>
  <si>
    <t xml:space="preserve">Dobava i ugradnja pranog dekorativnog oblutka u dimenzijama sigurnosne zone opreme u debljini od 30 cm s obzirom na visinu pada. Granulacija kamenog materijala je 4-8mm.  Podloga mora biti izvedena u skladu sa zahtjevima sigurnosne norme  EN 1177 ili jednakovrijedno. Potrebno je predvidjeti sve elemente prema uputi proizvođača do kompletne ugradnje.  </t>
  </si>
  <si>
    <t>Obračun radova:
Rad se obračunava po m3 ugrađenog pranog oblutka.</t>
  </si>
  <si>
    <t>m²</t>
  </si>
  <si>
    <t>Obračun radova:
Rad se obračunava po m3 izvedenih radova</t>
  </si>
  <si>
    <t xml:space="preserve">iznos </t>
  </si>
  <si>
    <t>UREĐENJE DJEČJEG IGRALIŠTA NA LOKACIJI BEŠLINEC</t>
  </si>
  <si>
    <t xml:space="preserve">Naručitelj: OPĆINA KLOŠTAR IVANIĆ, ŠKOLSKA 22, 10312 Kloštar Ivanić
</t>
  </si>
  <si>
    <t>TROŠKOVNIK</t>
  </si>
  <si>
    <t>Strojni iskop humusa u zoni izgradnje temelja u sloju debljine od 30 cm.  U cijenu je uključen iskop, utovar na vozilo, prijevoz, istovar i razastiranje zemljanog materijala. Uklonjeni materijal deponirati na mjesto koje odredi nadzorni inženjer ili na deponiju udaljenu do 5 km.</t>
  </si>
  <si>
    <t>1.3..</t>
  </si>
  <si>
    <t xml:space="preserve">Sprava A.1.
SPIRALNI TOBOGAN
</t>
  </si>
  <si>
    <t xml:space="preserve">Sprava A.3.
SPIRALNA LJULJAČKA
</t>
  </si>
  <si>
    <t xml:space="preserve">Sprava A.4.
NJIHALICA ZA ČETVERO
</t>
  </si>
  <si>
    <t xml:space="preserve">Sprava A.5.
VRTULJAK ZVIJEZDA
</t>
  </si>
  <si>
    <t>2.6.</t>
  </si>
  <si>
    <t>Dobava materijala, priprema i izvedba betonskih trakastih temelja i temelja samaca za sprave, izvedba temelja u zemlji. Temelji promjenljivog presjeka prema detaljnim nacrtima, dubina od 30 do 60 cm.</t>
  </si>
  <si>
    <t>UKUPNO 2. MONTAŽNI RADOVI</t>
  </si>
  <si>
    <t>1.6.</t>
  </si>
  <si>
    <t>1.7.</t>
  </si>
  <si>
    <t>1.8.</t>
  </si>
  <si>
    <t>2.7.</t>
  </si>
  <si>
    <t>2.8.</t>
  </si>
  <si>
    <t xml:space="preserve">Sprava A.6.
KLUPA S NASLONOM
</t>
  </si>
  <si>
    <t xml:space="preserve">Sprava A.2.
DVOSTRUKA PENJALICA
</t>
  </si>
  <si>
    <t xml:space="preserve">2. </t>
  </si>
  <si>
    <t>BRAVARSKI RADOVI</t>
  </si>
  <si>
    <t>Obračun radova: Rad se obračunava po kg čelika, stvarno ugrađeno u konstrukciju, provjerene kvalitete, dimenzija te položaja prema projektu. U cijenu su uključena sva potrebna spojna i montažna sredstva</t>
  </si>
  <si>
    <t xml:space="preserve">U cijenu je uračunat rad, sav potreban materijal s utovarom, istovarom, prijevozom, prijenosom i ugradnjom materijala i konstrukcije, kao i potrebna mehanizacija, te troškovni ispitivanja materijala. Stavka uključuje i antikorozivnu zaštitnu cinčanjem i plastifikacijom u tonu (ral) po izboru investitiora. </t>
  </si>
  <si>
    <t>kg</t>
  </si>
  <si>
    <t>2. BRAVARSKI RADOVI</t>
  </si>
  <si>
    <t>C.</t>
  </si>
  <si>
    <t>UKUPNO 2. BRAVARSKI RADOVI</t>
  </si>
  <si>
    <t/>
  </si>
  <si>
    <t/>
  </si>
  <si>
    <t>Strojno iskop zemlje za polaganje drenažne cijevi. Rov je dubine 30 cm, širine 30 cm, a duljina iskopa je 20 m. U cijenu je uključen iskop, utovar na vozilo, prijevoz, istovar i razastiranje zemljanog materijala. Uklonjeni materijal deponirati u blizini iskopa ili na privremenu deponiju na parceli koja se formira na mjestu koje odredi nadzorni inženjer ili na deponiju udaljenu do 5 km.</t>
  </si>
  <si>
    <t>Beton za ugradnju rubnjaka, 0,04 m3/m1.
Rad se obračunava po m3.</t>
  </si>
  <si>
    <t>Spiralni tobogan napravljena je od čelične konstrukcije cijevi kružnog promjera 60,3x3,2 mm  s tolerancijom ± 5 % obrađena cinčanjem i plastifikacijom. Ostala podkonstrukcija također je obrađena cinčanjem i plastifikacijom. Glavna konstrukcija spiralnog tobogana napravljena je od tri međusobno spojena komada. Svi djelovi su spojeni pod 90º jedino je pozicija savinute cijevi penjalice mreže na 42º od glavne osne sredine.  Ukupna dužina svih elemenata tobogana je cca 10 m s tolerancijom ± 5 %.</t>
  </si>
  <si>
    <t xml:space="preserve">Dvostruka  penjalica napravljena je od glavne čelične konstrukcije cijevi kružnog promjera 139,7x4.0 mm s tolerancijom ± 5 % obrađena cinčanjem i plastifikacijom. Konstrukcija penjalice napravljena je od jednog komada te savinuta na pozicijama od glavne osi 112º i 132º s tolerancijom ± 5 %. Podkonstrukcija je od metalnih pravokutnih cijevi 50x50 mm. Konstrukcija se sastoji od jednog elementa ukupne dimenzije penjalice su 460d20š210v s tolerancijom ± 5 %. </t>
  </si>
  <si>
    <t>Spiralna ljuljačka napravljena je od čelične konstrukcije cijevi kružnog promjera 101,6 mm i 76,1 mm s tolerancijom ± 5 % obrađena cinčanjem i plastifikacijom. Konstrukcija ljuljačke napravljena je od dva međusobno zrcalna komada pozicioniranim  na razmak od glavne osi 27 º  s tolerancijom ± 5 %. Ukupna dužina elementa ljuljačke je cca 6m s tolerancijom ± 5 %.</t>
  </si>
  <si>
    <t xml:space="preserve">Sprava A.7.
KANTA ZA KOMUNALNI MJEŠOVITI OTPAD
</t>
  </si>
  <si>
    <t xml:space="preserve">Sprava A.8.
SOLARNA RASVJETA
</t>
  </si>
  <si>
    <t>Investitor:</t>
  </si>
  <si>
    <t>OPĆINA KLOŠTAR IVANIĆ, 10312 KLOŠTAR IVANIĆ, Školska 22</t>
  </si>
  <si>
    <t>Građevina:</t>
  </si>
  <si>
    <t>UREĐENJE DJEČJEG IGRALIŠTA NA LOKACIJI OBREŠKA</t>
  </si>
  <si>
    <t>Strojno iskop zemlje III kategorije za polaganje drenažne cijevi. Rov je dubine 30 cm, širine 30 cm, a duljina iskopa je 20 m. U cijenu je uključen iskop, utovar na vozilo, prijevoz, istovar i razastiranje zemljanog materijala. Uklonjeni materijal deponirati u blizini iskopa ili na privremenu deponiju na parceli koja se formira na mjestu koje odredi nadzorni inženjer ili na deponiju udaljenu do 5 km.</t>
  </si>
  <si>
    <t>Beton za ugradnju rubnjaka
Rad se obračunava po m3.</t>
  </si>
  <si>
    <t xml:space="preserve">Sprava A.6.
SET ZA OBJED
</t>
  </si>
  <si>
    <t>UKUPNO</t>
  </si>
  <si>
    <t>PDV 25%</t>
  </si>
  <si>
    <t xml:space="preserve">Dobava i ugradnja tobogana jedinstvenog dizajna, izrađenog od HDPE ploča u boji, izrazito otpornnog na vandalizam, vremenske utjecaje te UV zrake  u raznim bojama. Elementi tobogana su mreža za penjanje, platforma, tobogan i ograda. Visina platforme je 1,20 m.  Sprava služi za poticanje socijalizacije, utječe na razvoj koordinacije i ravnoteže.
Spiralni tobogan ima dimenzije  440d 60š 220v s tolerancijom ± 5 % cm. Sprava je temeljena na betonske temelje raspoređene u skladu s nacrtom opreme a debljina temelja je 30-50 cm. Gornji rub temelja je potrebno izvesti na dubini od 30 cm od konačne kote uređenog terena. Proizvod treba biti u potpunosti izrađen u skladu sa normom  EN 1176 ili jednokovrijednom.  </t>
  </si>
  <si>
    <t>Dobava i ugradnja spiralne ljuljačke koja se sastoji  od elemenata za ljuljanje koji se sastoje od:  sjedalica, lanaca i ovjesa. Sjedalice su metalne obložene gumom, a lanci su od nehrđajućeg čelika. Ukupne dimenzije ljuljačke su 381d 110š 233v  s tolerancijom ± 5 %, Kapacitet sprave su 2 korisnika. Sprava potiče korisnike na istraživanje i suzbijanje straha od vrtnje i kretanja, potiče socijalizaciju, utječe na razvoj koordinacije i ravnoteže.   Sprava se temelji na pripremljenu betonsku podlogu. Ljuljačka mora u potpunosti biti izvedena prema Normi HRN EN 1176 ili jednakovrijedno.</t>
  </si>
  <si>
    <t>Dobava i ugradnja njihalice koja  se sastoji od čelične opruge obrađene cinčanjem i plastifikacijom. Na oprugu je pričvršćena nosiva konstrukcija i četiri sjedalice od polietilena visoke gustoće. Ukupne dimenzije njihalice su 116d116š63v s tolerancijom ± 5 %. Njihalica se temelji na prije pripremljen betonski temelj. Njihalica za četvero u potpunosti mora biti izvedena po Normi HRN EN 1176 ili jednakovrijedno.</t>
  </si>
  <si>
    <t>Dobava i ugradnja vrtuljka zvijezda koji se sastoji od čelične konstrukcije obrađene cinčanjem i plastifikacijom. Na konstrukciju je pričvršćena rotirajuća sjedalica u obliku zvijezde. Ukupne dimenzije vrtuljka su Ø50 cm, 40v  s tolerancijom ± 5 %. Vrtuljak se temelji na prije pripremljen betonski temelj. Vrtuljak zvijezda u potpunosti mora biti izvedena po Normi HRN EN 1176 ili jednakovrijedno.</t>
  </si>
  <si>
    <t xml:space="preserve">Dobava i ugradnja klupe s naslonom, napravljena je od čelične konstrukcije obrađene cinčanjem i plastifikacijom. Naslon i sjedalica su napravljeni od drvenih letvica koje su obrađene zaštitnim premazima protiv utjecaja atmosferilija.  Dimenzije klupe su su 200d 50š 100v s tolerancijom ± 5 % cm. Klupa se temelji na prijepripremljen temelj. Klupa u potpunosti mora biti izvedena po Normi HRN EN 1176 ili jednakovrijedno.                                                                                                                </t>
  </si>
  <si>
    <t xml:space="preserve">Dobava i ugradnja kante za komunalni otpad, napravljena je od čelične konstrukcije obrađene AKZ premazima protiv utjecaja atmosferilija. Vanjski dio kante je ukrašena drvenim letvicama. Na poklopcu se nalazi pepeljara. Dimenzije kante su 50d 50š 100v s tolerancijom ± 5 % cm. Kanta se temelji na prijepripremljen temelj.  Kanta u potpunosti mora biti izvedena po Normi HRN EN 1176 ili jednakovrijedno.                                                                                                                </t>
  </si>
  <si>
    <t xml:space="preserve">Dobava i ugradnja solarnog panela 80W/100W + LED ulična solarna lampa 20W/40W SMART. Solarna ulična SMART rasvjeta sa daljinskim upravljačem.  Solarna rasvjeta se temelji na prijepripremljen temelj.                                                                                                             </t>
  </si>
  <si>
    <t>MONTAŽNI RADOVI - DOBAVA I UGRADNJA OPREME DJEČJEG IGRALIŠTA</t>
  </si>
  <si>
    <t>3. MONTAŽNI RADOVI - DOBAVA I UGRADNJA OPREME DJEČJEG IGRALIŠTA</t>
  </si>
  <si>
    <t xml:space="preserve">Dobava i ugradnja dvostruke penjalice, sprava se sastoji od elemenata za penjanje, zida za penjanje koji je napravljen od vodootporne šperploče, UV otporne i premazane protiv atmosferskih utjecaja. Ukupne dimenzije penjalice su 460d30š210v cm s tolerancijom ± 5 %. Sprava je temeljena na betonske temelje raspoređene u skladu s nacrtom opreme a debljina temelja je 30-50 cm. Gornji rub temelja je potrebno izvesti na dubini od 30 cm od konačne kote uređenog terena. Kapacitet sprave je 10 korisnika. Sprava služi za razvoj motoričkih sposobnosti, balansiranje i koordinaciju. Penjalica se temelji na pripremljen betonski temelj. Dvoastruka penjalica mora u potpunosti biti izvedena prema Normi HRN EN 1176 ili jednakovrijedno.
</t>
  </si>
  <si>
    <t xml:space="preserve">Dobava i ugradnja seta za objed napravljenog  od čelične konstrukcije obrađene cinčanjem i plastifikacijom. Stol i klupe su napravljene od visokokvalitetnog termobora. Konstrukcija stola i klupa je spojena. Dimenzije seta su 220d 170š 76v s tolerancijom ± 5 % cm. Set za objed se temelji na prijepripremljen temelj.  Set za objed u potpunosti mora biti izvedena po Normi HRN EN 1176 ili jednakovrijedno.                                                                                                                </t>
  </si>
  <si>
    <t>MONTAŽNI RADOVI - DOBAVA I UGRADNJA OPREME  DJEČJEG IGRALIŠTA</t>
  </si>
  <si>
    <t>3. MONTAŽNI RADOVI - DOBAVA I UGRADNJA OPREME  DJEČJEG IGRALIŠTA</t>
  </si>
  <si>
    <t xml:space="preserve">Dobava i ugradnja sprave koja se sastoji od elemenata za penjanje, zida za penjanje koji je napravljen od vodootporne šperploče, UV otporne i premazane protiv atmosferskih utjecaja. Ukupne dimenzije penjalice su 460d30š210v cm s tolerancijom ± 5 %. Sprava je temeljena na betonske temelje raspoređene u skladu s nacrtom opreme a debljina temelja je 30-50 cm. Gornji rub temelja je potrebno izvesti na dubini od 30 cm od konačne kote uređenog terena. Kapacitet sprave je 10 korisnika. Sprava služi za razvoj motoričkih sposobnosti, balansiranje i koordinaciju. Penjalica se temelji na pripremljen betonski temelj. Dvoastruka penjalica mora u potpunosti biti izvedena prema Normi HRN EN 1176 ili jednakovrijedno.
</t>
  </si>
  <si>
    <t>Izvođenje radova na izgradnji dječjih igrališta  na području Općine Kloštar Ivanić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</si>
</sst>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n&quot;_-;\-* #,##0.00\ &quot;kn&quot;_-;_-* &quot;-&quot;??\ &quot;kn&quot;_-;_-@_-"/>
    <numFmt numFmtId="43" formatCode="_-* #,##0.00_-;\-* #,##0.00_-;_-* &quot;-&quot;??_-;_-@_-"/>
    <numFmt numFmtId="164" formatCode="_-* #,##0.00\ _k_n_-;\-* #,##0.00\ _k_n_-;_-* &quot;-&quot;??\ _k_n_-;_-@_-"/>
    <numFmt numFmtId="165" formatCode="_-* #,##0.00\ [$€-1]_-;\-* #,##0.00\ [$€-1]_-;_-* &quot;-&quot;??\ [$€-1]_-;_-@_-"/>
  </numFmts>
  <fonts count="12" x14ac:knownFonts="1">
    <font>
      <sz val="11"/>
      <color theme="1"/>
      <name val="Calibri"/>
      <family val="2"/>
      <charset val="238"/>
      <scheme val="minor"/>
    </font>
    <font>
      <sz val="11"/>
      <color rgb="FF9C6500"/>
      <name val="Calibri"/>
      <family val="2"/>
      <charset val="238"/>
      <scheme val="minor"/>
    </font>
    <font>
      <sz val="10"/>
      <name val="Arial"/>
      <family val="2"/>
      <charset val="238"/>
    </font>
    <font>
      <sz val="11"/>
      <name val="Arial CE"/>
      <charset val="238"/>
    </font>
    <font>
      <sz val="11"/>
      <color theme="1"/>
      <name val="Calibri"/>
      <family val="2"/>
      <charset val="238"/>
      <scheme val="minor"/>
    </font>
    <font>
      <b/>
      <sz val="10"/>
      <name val="Arial"/>
      <family val="2"/>
      <charset val="238"/>
    </font>
    <font>
      <sz val="10"/>
      <color theme="1"/>
      <name val="Arial"/>
      <family val="2"/>
      <charset val="238"/>
    </font>
    <font>
      <b/>
      <sz val="10"/>
      <color theme="1"/>
      <name val="Arial"/>
      <family val="2"/>
      <charset val="238"/>
    </font>
    <font>
      <sz val="10"/>
      <color rgb="FF9C6500"/>
      <name val="Arial"/>
      <family val="2"/>
      <charset val="238"/>
    </font>
    <font>
      <b/>
      <sz val="11"/>
      <color theme="1"/>
      <name val="Calibri"/>
      <family val="2"/>
      <charset val="238"/>
      <scheme val="minor"/>
    </font>
    <font>
      <b/>
      <sz val="12"/>
      <name val="Arial"/>
      <family val="2"/>
    </font>
    <font>
      <b/>
      <sz val="11"/>
      <name val="Arial"/>
      <family val="2"/>
      <charset val="238"/>
    </font>
  </fonts>
  <fills count="4">
    <fill>
      <patternFill patternType="none"/>
    </fill>
    <fill>
      <patternFill patternType="gray125"/>
    </fill>
    <fill>
      <patternFill patternType="solid">
        <fgColor rgb="FFFFEB9C"/>
      </patternFill>
    </fill>
    <fill>
      <patternFill patternType="solid">
        <fgColor theme="9"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1" fillId="2" borderId="0" applyNumberFormat="0" applyBorder="0" applyAlignment="0" applyProtection="0"/>
    <xf numFmtId="0" fontId="2" fillId="0" borderId="0"/>
    <xf numFmtId="0" fontId="3" fillId="0" borderId="0">
      <alignment vertical="center"/>
    </xf>
    <xf numFmtId="0" fontId="2" fillId="0" borderId="0">
      <alignment vertical="center"/>
    </xf>
    <xf numFmtId="164" fontId="2" fillId="0" borderId="0" applyFont="0" applyFill="0" applyBorder="0" applyAlignment="0" applyProtection="0">
      <alignment vertical="center"/>
    </xf>
    <xf numFmtId="44" fontId="4" fillId="0" borderId="0" applyFont="0" applyFill="0" applyBorder="0" applyAlignment="0" applyProtection="0"/>
    <xf numFmtId="43" fontId="4" fillId="0" borderId="0" applyFont="0" applyFill="0" applyBorder="0" applyAlignment="0" applyProtection="0"/>
  </cellStyleXfs>
  <cellXfs count="89">
    <xf numFmtId="0" fontId="0" fillId="0" borderId="0" xfId="0"/>
    <xf numFmtId="0" fontId="6" fillId="0" borderId="0" xfId="0" applyFont="1"/>
    <xf numFmtId="0" fontId="5" fillId="0" borderId="4" xfId="2" applyFont="1" applyBorder="1" applyAlignment="1">
      <alignment horizontal="left" vertical="center" wrapText="1"/>
    </xf>
    <xf numFmtId="0" fontId="5" fillId="0" borderId="3" xfId="2" applyFont="1" applyBorder="1" applyAlignment="1">
      <alignment horizontal="left" vertical="center" wrapText="1"/>
    </xf>
    <xf numFmtId="0" fontId="2" fillId="0" borderId="4" xfId="2" applyBorder="1" applyAlignment="1">
      <alignment vertical="top" wrapText="1"/>
    </xf>
    <xf numFmtId="0" fontId="2" fillId="3" borderId="1" xfId="2" applyFill="1" applyBorder="1" applyAlignment="1">
      <alignment horizontal="justify" vertical="top" wrapText="1"/>
    </xf>
    <xf numFmtId="0" fontId="2" fillId="3" borderId="1" xfId="2" applyFill="1" applyBorder="1" applyAlignment="1">
      <alignment horizontal="center"/>
    </xf>
    <xf numFmtId="165" fontId="2" fillId="3" borderId="1" xfId="6" applyNumberFormat="1" applyFont="1" applyFill="1" applyBorder="1" applyAlignment="1">
      <alignment horizontal="center"/>
    </xf>
    <xf numFmtId="0" fontId="5" fillId="3" borderId="1" xfId="2" applyFont="1" applyFill="1" applyBorder="1" applyAlignment="1">
      <alignment horizontal="justify" vertical="top" wrapText="1"/>
    </xf>
    <xf numFmtId="4" fontId="2" fillId="3" borderId="1" xfId="2" applyNumberFormat="1" applyFill="1" applyBorder="1" applyAlignment="1">
      <alignment horizontal="center"/>
    </xf>
    <xf numFmtId="0" fontId="6" fillId="0" borderId="0" xfId="0" applyFont="1" applyAlignment="1">
      <alignment horizontal="center" vertical="center"/>
    </xf>
    <xf numFmtId="0" fontId="6" fillId="0" borderId="0" xfId="0" applyFont="1" applyAlignment="1">
      <alignment horizontal="justify" vertical="top" wrapText="1"/>
    </xf>
    <xf numFmtId="2" fontId="2" fillId="0" borderId="0" xfId="0" applyNumberFormat="1" applyFont="1" applyAlignment="1">
      <alignment horizontal="center"/>
    </xf>
    <xf numFmtId="165" fontId="5" fillId="0" borderId="0" xfId="6" applyNumberFormat="1" applyFont="1" applyFill="1" applyBorder="1" applyAlignment="1">
      <alignment horizontal="center"/>
    </xf>
    <xf numFmtId="0" fontId="6" fillId="0" borderId="2" xfId="0" applyFont="1" applyBorder="1" applyAlignment="1">
      <alignment horizontal="center" vertical="center"/>
    </xf>
    <xf numFmtId="0" fontId="6" fillId="0" borderId="2" xfId="0" applyFont="1" applyBorder="1" applyAlignment="1">
      <alignment horizontal="justify" vertical="center" wrapText="1"/>
    </xf>
    <xf numFmtId="0" fontId="6" fillId="0" borderId="2" xfId="0" applyFont="1" applyBorder="1" applyAlignment="1">
      <alignment horizontal="center"/>
    </xf>
    <xf numFmtId="2" fontId="2" fillId="0" borderId="2" xfId="0" applyNumberFormat="1" applyFont="1" applyBorder="1" applyAlignment="1">
      <alignment horizontal="center"/>
    </xf>
    <xf numFmtId="165" fontId="2" fillId="0" borderId="2" xfId="6" applyNumberFormat="1" applyFont="1" applyFill="1" applyBorder="1" applyAlignment="1">
      <alignment horizontal="center"/>
    </xf>
    <xf numFmtId="165" fontId="5" fillId="0" borderId="2" xfId="6" applyNumberFormat="1" applyFont="1" applyFill="1" applyBorder="1" applyAlignment="1">
      <alignment horizontal="center"/>
    </xf>
    <xf numFmtId="0" fontId="6" fillId="0" borderId="0" xfId="0" applyFont="1" applyAlignment="1">
      <alignment horizontal="justify" vertical="center" wrapText="1"/>
    </xf>
    <xf numFmtId="165" fontId="2" fillId="0" borderId="0" xfId="6" applyNumberFormat="1" applyFont="1" applyFill="1" applyBorder="1" applyAlignment="1">
      <alignment horizontal="center"/>
    </xf>
    <xf numFmtId="0" fontId="2" fillId="0" borderId="2" xfId="0" applyFont="1" applyBorder="1" applyAlignment="1">
      <alignment horizontal="justify" vertical="center" wrapText="1"/>
    </xf>
    <xf numFmtId="0" fontId="2" fillId="0" borderId="0" xfId="2" applyAlignment="1">
      <alignment horizontal="center"/>
    </xf>
    <xf numFmtId="4" fontId="2" fillId="0" borderId="0" xfId="2" applyNumberFormat="1" applyAlignment="1">
      <alignment horizontal="center"/>
    </xf>
    <xf numFmtId="0" fontId="2" fillId="0" borderId="2" xfId="2" applyBorder="1" applyAlignment="1">
      <alignment horizontal="center" vertical="center" wrapText="1"/>
    </xf>
    <xf numFmtId="4" fontId="2" fillId="0" borderId="2" xfId="2" applyNumberFormat="1" applyBorder="1" applyAlignment="1">
      <alignment horizontal="center"/>
    </xf>
    <xf numFmtId="0" fontId="2" fillId="0" borderId="0" xfId="0" applyFont="1" applyAlignment="1">
      <alignment horizontal="justify" vertical="top" wrapText="1"/>
    </xf>
    <xf numFmtId="0" fontId="2" fillId="0" borderId="0" xfId="2" applyAlignment="1">
      <alignment horizontal="center" vertical="center" wrapText="1"/>
    </xf>
    <xf numFmtId="0" fontId="2" fillId="0" borderId="0" xfId="0" applyFont="1" applyAlignment="1">
      <alignment horizontal="justify" vertical="center" wrapText="1"/>
    </xf>
    <xf numFmtId="0" fontId="7" fillId="3" borderId="3" xfId="0" applyFont="1" applyFill="1" applyBorder="1" applyAlignment="1">
      <alignment horizontal="left" wrapText="1"/>
    </xf>
    <xf numFmtId="0" fontId="6" fillId="3" borderId="3" xfId="0" applyFont="1" applyFill="1" applyBorder="1" applyAlignment="1">
      <alignment horizontal="center"/>
    </xf>
    <xf numFmtId="0" fontId="2" fillId="3" borderId="3" xfId="0" applyFont="1" applyFill="1" applyBorder="1" applyAlignment="1">
      <alignment horizontal="center"/>
    </xf>
    <xf numFmtId="165" fontId="6" fillId="3" borderId="3" xfId="6" applyNumberFormat="1" applyFont="1" applyFill="1" applyBorder="1" applyAlignment="1">
      <alignment horizontal="center"/>
    </xf>
    <xf numFmtId="165" fontId="7" fillId="3" borderId="3" xfId="6" applyNumberFormat="1" applyFont="1" applyFill="1" applyBorder="1" applyAlignment="1">
      <alignment horizontal="center"/>
    </xf>
    <xf numFmtId="0" fontId="7" fillId="0" borderId="3" xfId="0" applyFont="1" applyBorder="1" applyAlignment="1">
      <alignment horizontal="left" wrapText="1"/>
    </xf>
    <xf numFmtId="0" fontId="6" fillId="0" borderId="3" xfId="0" applyFont="1" applyBorder="1" applyAlignment="1">
      <alignment horizontal="center"/>
    </xf>
    <xf numFmtId="0" fontId="2" fillId="0" borderId="3" xfId="0" applyFont="1" applyBorder="1" applyAlignment="1">
      <alignment horizontal="center"/>
    </xf>
    <xf numFmtId="165" fontId="6" fillId="0" borderId="3" xfId="6" applyNumberFormat="1" applyFont="1" applyFill="1" applyBorder="1" applyAlignment="1">
      <alignment horizontal="center"/>
    </xf>
    <xf numFmtId="165" fontId="7" fillId="0" borderId="3" xfId="6" applyNumberFormat="1" applyFont="1" applyFill="1" applyBorder="1" applyAlignment="1">
      <alignment horizontal="center"/>
    </xf>
    <xf numFmtId="0" fontId="2" fillId="0" borderId="2" xfId="0" applyFont="1" applyBorder="1" applyAlignment="1">
      <alignment horizontal="center"/>
    </xf>
    <xf numFmtId="0" fontId="5" fillId="3" borderId="1" xfId="2" applyFont="1" applyFill="1" applyBorder="1" applyAlignment="1">
      <alignment horizontal="left" vertical="center" wrapText="1"/>
    </xf>
    <xf numFmtId="165" fontId="5" fillId="3" borderId="1" xfId="6" applyNumberFormat="1" applyFont="1" applyFill="1" applyBorder="1" applyAlignment="1">
      <alignment horizontal="center"/>
    </xf>
    <xf numFmtId="0" fontId="7" fillId="0" borderId="0" xfId="0" applyFont="1" applyAlignment="1">
      <alignment horizontal="justify" vertical="top" wrapText="1"/>
    </xf>
    <xf numFmtId="0" fontId="2" fillId="0" borderId="2" xfId="2" applyBorder="1" applyAlignment="1">
      <alignment horizontal="center"/>
    </xf>
    <xf numFmtId="0" fontId="6" fillId="0" borderId="0" xfId="0" applyFont="1" applyAlignment="1">
      <alignment horizontal="justify" vertical="center"/>
    </xf>
    <xf numFmtId="165" fontId="7" fillId="0" borderId="2" xfId="6" applyNumberFormat="1" applyFont="1" applyFill="1" applyBorder="1" applyAlignment="1"/>
    <xf numFmtId="165" fontId="6" fillId="0" borderId="2" xfId="6" applyNumberFormat="1" applyFont="1" applyFill="1" applyBorder="1" applyAlignment="1"/>
    <xf numFmtId="165" fontId="7" fillId="0" borderId="3" xfId="6" applyNumberFormat="1" applyFont="1" applyFill="1" applyBorder="1" applyAlignment="1"/>
    <xf numFmtId="165" fontId="6" fillId="0" borderId="3" xfId="6" applyNumberFormat="1" applyFont="1" applyFill="1" applyBorder="1" applyAlignment="1"/>
    <xf numFmtId="0" fontId="5" fillId="3" borderId="2" xfId="1" applyFont="1" applyFill="1" applyBorder="1" applyAlignment="1">
      <alignment horizontal="left" vertical="top"/>
    </xf>
    <xf numFmtId="0" fontId="8" fillId="3" borderId="2" xfId="1" applyFont="1" applyFill="1" applyBorder="1" applyAlignment="1">
      <alignment horizontal="center"/>
    </xf>
    <xf numFmtId="4" fontId="2" fillId="3" borderId="2" xfId="1" applyNumberFormat="1" applyFont="1" applyFill="1" applyBorder="1" applyAlignment="1">
      <alignment horizontal="center"/>
    </xf>
    <xf numFmtId="165" fontId="6" fillId="0" borderId="2" xfId="6" applyNumberFormat="1" applyFont="1" applyFill="1" applyBorder="1" applyAlignment="1">
      <alignment horizontal="center"/>
    </xf>
    <xf numFmtId="165" fontId="7" fillId="0" borderId="2" xfId="6" applyNumberFormat="1" applyFont="1" applyFill="1" applyBorder="1" applyAlignment="1">
      <alignment horizontal="center"/>
    </xf>
    <xf numFmtId="0" fontId="2" fillId="0" borderId="1" xfId="2" applyBorder="1" applyAlignment="1">
      <alignment horizontal="center" vertical="center" wrapText="1"/>
    </xf>
    <xf numFmtId="0" fontId="2" fillId="3" borderId="1" xfId="2" applyFill="1" applyBorder="1" applyAlignment="1">
      <alignment horizontal="center" vertical="center" wrapText="1"/>
    </xf>
    <xf numFmtId="0" fontId="5" fillId="3" borderId="1" xfId="2" applyFont="1" applyFill="1" applyBorder="1" applyAlignment="1">
      <alignment horizontal="center" vertical="center" wrapText="1"/>
    </xf>
    <xf numFmtId="0" fontId="5" fillId="0" borderId="2" xfId="2" applyFont="1" applyBorder="1" applyAlignment="1">
      <alignment horizontal="center" vertical="center" wrapText="1"/>
    </xf>
    <xf numFmtId="0" fontId="5" fillId="0" borderId="3" xfId="2" applyFont="1" applyBorder="1" applyAlignment="1">
      <alignment horizontal="center" vertical="center" wrapText="1"/>
    </xf>
    <xf numFmtId="0" fontId="6" fillId="3" borderId="3" xfId="0" applyFont="1" applyFill="1" applyBorder="1" applyAlignment="1">
      <alignment horizontal="center" vertical="center"/>
    </xf>
    <xf numFmtId="0" fontId="6" fillId="0" borderId="3" xfId="0" applyFont="1" applyBorder="1" applyAlignment="1">
      <alignment horizontal="center" vertical="center"/>
    </xf>
    <xf numFmtId="0" fontId="7" fillId="3" borderId="3" xfId="0" applyFont="1" applyFill="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8" fillId="3" borderId="2" xfId="1" applyFont="1" applyFill="1" applyBorder="1" applyAlignment="1">
      <alignment horizontal="center" vertical="center"/>
    </xf>
    <xf numFmtId="0" fontId="5" fillId="0" borderId="4" xfId="2" applyFont="1" applyBorder="1" applyAlignment="1">
      <alignment horizontal="left" vertical="top" wrapText="1"/>
    </xf>
    <xf numFmtId="0" fontId="5" fillId="0" borderId="3" xfId="2" applyFont="1" applyBorder="1" applyAlignment="1">
      <alignment horizontal="left" vertical="top" wrapText="1"/>
    </xf>
    <xf numFmtId="0" fontId="7" fillId="3" borderId="3" xfId="0" applyFont="1" applyFill="1" applyBorder="1" applyAlignment="1">
      <alignment horizontal="left" vertical="top" wrapText="1"/>
    </xf>
    <xf numFmtId="0" fontId="7" fillId="3" borderId="2" xfId="0" applyFont="1" applyFill="1" applyBorder="1" applyAlignment="1">
      <alignment horizontal="left" vertical="top" wrapText="1"/>
    </xf>
    <xf numFmtId="0" fontId="2" fillId="0" borderId="3" xfId="2" applyBorder="1" applyAlignment="1">
      <alignment horizontal="left" vertical="top" wrapText="1"/>
    </xf>
    <xf numFmtId="0" fontId="10" fillId="0" borderId="0" xfId="0" applyFont="1" applyAlignment="1">
      <alignment vertical="top"/>
    </xf>
    <xf numFmtId="0" fontId="10" fillId="0" borderId="0" xfId="0" applyFont="1" applyAlignment="1">
      <alignment horizontal="left" vertical="top"/>
    </xf>
    <xf numFmtId="0" fontId="10" fillId="0" borderId="0" xfId="0" applyFont="1" applyAlignment="1">
      <alignment horizontal="left" vertical="top" wrapText="1"/>
    </xf>
    <xf numFmtId="43" fontId="0" fillId="0" borderId="0" xfId="7" applyFont="1"/>
    <xf numFmtId="0" fontId="9" fillId="0" borderId="4" xfId="0" applyFont="1" applyBorder="1"/>
    <xf numFmtId="0" fontId="9" fillId="0" borderId="3" xfId="0" applyFont="1" applyBorder="1"/>
    <xf numFmtId="0" fontId="9" fillId="0" borderId="0" xfId="0" applyFont="1"/>
    <xf numFmtId="43" fontId="9" fillId="0" borderId="0" xfId="7" applyFont="1"/>
    <xf numFmtId="165" fontId="9" fillId="0" borderId="5" xfId="7" applyNumberFormat="1" applyFont="1" applyBorder="1"/>
    <xf numFmtId="165" fontId="9" fillId="0" borderId="0" xfId="7" applyNumberFormat="1" applyFont="1"/>
    <xf numFmtId="0" fontId="4" fillId="0" borderId="0" xfId="0" applyFont="1"/>
    <xf numFmtId="43" fontId="4" fillId="0" borderId="0" xfId="7" applyFont="1"/>
    <xf numFmtId="0" fontId="11" fillId="0" borderId="3" xfId="2" applyFont="1" applyBorder="1" applyAlignment="1">
      <alignment horizontal="left" vertical="center" wrapText="1"/>
    </xf>
    <xf numFmtId="0" fontId="5" fillId="3" borderId="3" xfId="2" applyFont="1" applyFill="1" applyBorder="1" applyAlignment="1">
      <alignment horizontal="left" vertical="center" wrapText="1"/>
    </xf>
    <xf numFmtId="0" fontId="11" fillId="3" borderId="4" xfId="1" applyFont="1" applyFill="1" applyBorder="1" applyAlignment="1">
      <alignment horizontal="center" vertical="top"/>
    </xf>
    <xf numFmtId="0" fontId="11" fillId="3" borderId="3" xfId="1" applyFont="1" applyFill="1" applyBorder="1" applyAlignment="1">
      <alignment horizontal="center" vertical="top"/>
    </xf>
    <xf numFmtId="0" fontId="11" fillId="3" borderId="5" xfId="1" applyFont="1" applyFill="1" applyBorder="1" applyAlignment="1">
      <alignment horizontal="center" vertical="top"/>
    </xf>
    <xf numFmtId="0" fontId="5" fillId="3" borderId="0" xfId="1" applyFont="1" applyFill="1" applyBorder="1" applyAlignment="1">
      <alignment horizontal="center" vertical="top"/>
    </xf>
  </cellXfs>
  <cellStyles count="8">
    <cellStyle name="Neutralno" xfId="1" builtinId="28"/>
    <cellStyle name="Normal 140" xfId="2" xr:uid="{00000000-0005-0000-0000-000001000000}"/>
    <cellStyle name="Normalno" xfId="0" builtinId="0"/>
    <cellStyle name="Obično 2 2" xfId="4" xr:uid="{00000000-0005-0000-0000-000003000000}"/>
    <cellStyle name="Obično 31" xfId="3" xr:uid="{00000000-0005-0000-0000-000004000000}"/>
    <cellStyle name="Valuta" xfId="6" builtinId="4"/>
    <cellStyle name="Zarez" xfId="7" builtinId="3"/>
    <cellStyle name="Zarez 2 2"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35E01-CEF6-4862-AD8E-5D3B90C2096D}">
  <dimension ref="A1:D17"/>
  <sheetViews>
    <sheetView tabSelected="1" zoomScaleNormal="100" zoomScaleSheetLayoutView="100" workbookViewId="0">
      <selection activeCell="B23" sqref="B23"/>
    </sheetView>
  </sheetViews>
  <sheetFormatPr defaultColWidth="11.42578125" defaultRowHeight="15" x14ac:dyDescent="0.25"/>
  <cols>
    <col min="1" max="1" width="13.42578125" bestFit="1" customWidth="1"/>
    <col min="2" max="2" width="81.7109375" customWidth="1"/>
    <col min="3" max="3" width="1.42578125" customWidth="1"/>
    <col min="4" max="4" width="22.5703125" style="74" customWidth="1"/>
  </cols>
  <sheetData>
    <row r="1" spans="1:4" ht="15.75" x14ac:dyDescent="0.25">
      <c r="A1" s="71" t="s">
        <v>79</v>
      </c>
      <c r="B1" s="72" t="s">
        <v>80</v>
      </c>
    </row>
    <row r="2" spans="1:4" ht="15.75" x14ac:dyDescent="0.25">
      <c r="A2" s="71"/>
      <c r="B2" s="72"/>
    </row>
    <row r="3" spans="1:4" ht="31.5" x14ac:dyDescent="0.25">
      <c r="A3" s="71" t="s">
        <v>81</v>
      </c>
      <c r="B3" s="73" t="s">
        <v>102</v>
      </c>
    </row>
    <row r="6" spans="1:4" s="81" customFormat="1" x14ac:dyDescent="0.25">
      <c r="A6" s="85" t="s">
        <v>11</v>
      </c>
      <c r="B6" s="86"/>
      <c r="C6" s="86"/>
      <c r="D6" s="87"/>
    </row>
    <row r="7" spans="1:4" s="81" customFormat="1" x14ac:dyDescent="0.25">
      <c r="D7" s="82"/>
    </row>
    <row r="8" spans="1:4" s="81" customFormat="1" x14ac:dyDescent="0.25">
      <c r="A8" s="75"/>
      <c r="B8" s="83" t="s">
        <v>43</v>
      </c>
      <c r="C8" s="76"/>
      <c r="D8" s="79">
        <f>'TROŠKOVNIK BEŠLINEC'!F75</f>
        <v>0</v>
      </c>
    </row>
    <row r="9" spans="1:4" s="81" customFormat="1" x14ac:dyDescent="0.25">
      <c r="A9" s="77"/>
      <c r="B9" s="77"/>
      <c r="C9" s="77"/>
      <c r="D9" s="80"/>
    </row>
    <row r="10" spans="1:4" s="81" customFormat="1" x14ac:dyDescent="0.25">
      <c r="A10" s="75"/>
      <c r="B10" s="83" t="s">
        <v>82</v>
      </c>
      <c r="C10" s="76"/>
      <c r="D10" s="79">
        <f>'TROŠKOVNIK OBREŠKA DONJA'!F72</f>
        <v>0</v>
      </c>
    </row>
    <row r="11" spans="1:4" s="81" customFormat="1" x14ac:dyDescent="0.25">
      <c r="A11" s="77"/>
      <c r="B11" s="77"/>
      <c r="C11" s="77"/>
      <c r="D11" s="80"/>
    </row>
    <row r="12" spans="1:4" s="81" customFormat="1" x14ac:dyDescent="0.25">
      <c r="A12" s="75"/>
      <c r="B12" s="76" t="s">
        <v>86</v>
      </c>
      <c r="C12" s="76"/>
      <c r="D12" s="79">
        <f>SUM(D8:D10)</f>
        <v>0</v>
      </c>
    </row>
    <row r="13" spans="1:4" s="81" customFormat="1" x14ac:dyDescent="0.25">
      <c r="A13" s="77"/>
      <c r="B13" s="77"/>
      <c r="C13" s="77"/>
      <c r="D13" s="80"/>
    </row>
    <row r="14" spans="1:4" s="81" customFormat="1" x14ac:dyDescent="0.25">
      <c r="A14" s="75"/>
      <c r="B14" s="76" t="s">
        <v>87</v>
      </c>
      <c r="C14" s="76"/>
      <c r="D14" s="79">
        <f>D12*0.25</f>
        <v>0</v>
      </c>
    </row>
    <row r="15" spans="1:4" s="81" customFormat="1" x14ac:dyDescent="0.25">
      <c r="A15" s="77"/>
      <c r="B15" s="77"/>
      <c r="C15" s="77"/>
      <c r="D15" s="80"/>
    </row>
    <row r="16" spans="1:4" s="81" customFormat="1" x14ac:dyDescent="0.25">
      <c r="A16" s="75"/>
      <c r="B16" s="76" t="s">
        <v>12</v>
      </c>
      <c r="C16" s="76"/>
      <c r="D16" s="79">
        <f>SUM(D12:D14)</f>
        <v>0</v>
      </c>
    </row>
    <row r="17" spans="1:4" s="81" customFormat="1" x14ac:dyDescent="0.25">
      <c r="A17" s="77"/>
      <c r="B17" s="77"/>
      <c r="C17" s="77"/>
      <c r="D17" s="78"/>
    </row>
  </sheetData>
  <mergeCells count="1">
    <mergeCell ref="A6:D6"/>
  </mergeCells>
  <pageMargins left="0.7" right="0.7" top="0.75" bottom="0.75" header="0.3" footer="0.3"/>
  <pageSetup paperSize="9"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79"/>
  <sheetViews>
    <sheetView view="pageBreakPreview" topLeftCell="A40" zoomScaleNormal="100" zoomScaleSheetLayoutView="100" workbookViewId="0">
      <selection activeCell="B67" sqref="B67"/>
    </sheetView>
  </sheetViews>
  <sheetFormatPr defaultColWidth="11.42578125" defaultRowHeight="15" x14ac:dyDescent="0.25"/>
  <cols>
    <col min="1" max="1" width="15.7109375" bestFit="1" customWidth="1"/>
    <col min="2" max="2" width="45" customWidth="1"/>
    <col min="3" max="3" width="6.140625" bestFit="1" customWidth="1"/>
    <col min="4" max="4" width="7.140625" bestFit="1" customWidth="1"/>
    <col min="5" max="5" width="13.85546875" customWidth="1"/>
    <col min="6" max="6" width="13" customWidth="1"/>
  </cols>
  <sheetData>
    <row r="2" spans="1:6" ht="25.5" x14ac:dyDescent="0.25">
      <c r="A2" s="55"/>
      <c r="B2" s="2" t="s">
        <v>43</v>
      </c>
      <c r="C2" s="3"/>
      <c r="D2" s="3"/>
      <c r="E2" s="3"/>
      <c r="F2" s="3"/>
    </row>
    <row r="3" spans="1:6" ht="38.25" x14ac:dyDescent="0.25">
      <c r="A3" s="55"/>
      <c r="B3" s="66" t="s">
        <v>44</v>
      </c>
      <c r="C3" s="67"/>
      <c r="D3" s="67"/>
      <c r="E3" s="67"/>
      <c r="F3" s="67"/>
    </row>
    <row r="4" spans="1:6" x14ac:dyDescent="0.25">
      <c r="A4" s="55"/>
      <c r="B4" s="2"/>
      <c r="C4" s="3"/>
      <c r="D4" s="3"/>
      <c r="E4" s="3"/>
      <c r="F4" s="3"/>
    </row>
    <row r="5" spans="1:6" x14ac:dyDescent="0.25">
      <c r="A5" s="55"/>
      <c r="B5" s="2" t="s">
        <v>45</v>
      </c>
      <c r="C5" s="3"/>
      <c r="D5" s="3"/>
      <c r="E5" s="3"/>
      <c r="F5" s="3"/>
    </row>
    <row r="6" spans="1:6" x14ac:dyDescent="0.25">
      <c r="A6" s="55"/>
      <c r="B6" s="4" t="s">
        <v>30</v>
      </c>
      <c r="C6" s="4" t="s">
        <v>30</v>
      </c>
      <c r="D6" s="4" t="s">
        <v>30</v>
      </c>
      <c r="E6" s="4" t="s">
        <v>30</v>
      </c>
      <c r="F6" s="4" t="s">
        <v>30</v>
      </c>
    </row>
    <row r="7" spans="1:6" x14ac:dyDescent="0.25">
      <c r="A7" s="56" t="s">
        <v>1</v>
      </c>
      <c r="B7" s="5" t="s">
        <v>2</v>
      </c>
      <c r="C7" s="6" t="s">
        <v>3</v>
      </c>
      <c r="D7" s="6" t="s">
        <v>37</v>
      </c>
      <c r="E7" s="7" t="s">
        <v>4</v>
      </c>
      <c r="F7" s="7" t="s">
        <v>42</v>
      </c>
    </row>
    <row r="8" spans="1:6" x14ac:dyDescent="0.25">
      <c r="A8" s="57">
        <v>1</v>
      </c>
      <c r="B8" s="8" t="s">
        <v>0</v>
      </c>
      <c r="C8" s="6"/>
      <c r="D8" s="9"/>
      <c r="E8" s="7"/>
      <c r="F8" s="7"/>
    </row>
    <row r="9" spans="1:6" ht="76.5" x14ac:dyDescent="0.25">
      <c r="A9" s="10" t="s">
        <v>5</v>
      </c>
      <c r="B9" s="11" t="s">
        <v>46</v>
      </c>
      <c r="D9" s="12"/>
      <c r="F9" s="13"/>
    </row>
    <row r="10" spans="1:6" x14ac:dyDescent="0.25">
      <c r="A10" s="14"/>
      <c r="B10" s="15" t="s">
        <v>7</v>
      </c>
      <c r="C10" s="16" t="s">
        <v>9</v>
      </c>
      <c r="D10" s="17">
        <v>42</v>
      </c>
      <c r="E10" s="18"/>
      <c r="F10" s="19">
        <f>D10*E10</f>
        <v>0</v>
      </c>
    </row>
    <row r="11" spans="1:6" ht="102" x14ac:dyDescent="0.25">
      <c r="A11" s="10" t="s">
        <v>6</v>
      </c>
      <c r="B11" s="20" t="s">
        <v>31</v>
      </c>
      <c r="D11" s="12"/>
      <c r="E11" s="21"/>
      <c r="F11" s="13"/>
    </row>
    <row r="12" spans="1:6" ht="25.5" x14ac:dyDescent="0.25">
      <c r="A12" s="14"/>
      <c r="B12" s="15" t="s">
        <v>8</v>
      </c>
      <c r="C12" s="16" t="s">
        <v>9</v>
      </c>
      <c r="D12" s="17">
        <v>3.5</v>
      </c>
      <c r="E12" s="18"/>
      <c r="F12" s="19">
        <f>D12*E12</f>
        <v>0</v>
      </c>
    </row>
    <row r="13" spans="1:6" ht="102" x14ac:dyDescent="0.25">
      <c r="A13" s="10" t="s">
        <v>47</v>
      </c>
      <c r="B13" s="20" t="s">
        <v>72</v>
      </c>
      <c r="D13" s="12"/>
      <c r="E13" s="21"/>
      <c r="F13" s="13"/>
    </row>
    <row r="14" spans="1:6" ht="25.5" x14ac:dyDescent="0.25">
      <c r="A14" s="14"/>
      <c r="B14" s="15" t="s">
        <v>8</v>
      </c>
      <c r="C14" s="16" t="s">
        <v>9</v>
      </c>
      <c r="D14" s="17">
        <v>1.8</v>
      </c>
      <c r="E14" s="18"/>
      <c r="F14" s="19">
        <f>D14*E14</f>
        <v>0</v>
      </c>
    </row>
    <row r="15" spans="1:6" ht="102" x14ac:dyDescent="0.25">
      <c r="A15" s="10" t="s">
        <v>29</v>
      </c>
      <c r="B15" s="20" t="s">
        <v>38</v>
      </c>
      <c r="D15" s="12"/>
      <c r="E15" s="21"/>
      <c r="F15" s="13"/>
    </row>
    <row r="16" spans="1:6" ht="38.25" x14ac:dyDescent="0.25">
      <c r="A16" s="14"/>
      <c r="B16" s="22" t="s">
        <v>39</v>
      </c>
      <c r="C16" s="16" t="s">
        <v>9</v>
      </c>
      <c r="D16" s="17">
        <v>36</v>
      </c>
      <c r="E16" s="18"/>
      <c r="F16" s="19">
        <f>D16*E16</f>
        <v>0</v>
      </c>
    </row>
    <row r="17" spans="1:6" ht="63.75" x14ac:dyDescent="0.25">
      <c r="A17" s="10" t="s">
        <v>36</v>
      </c>
      <c r="B17" s="11" t="s">
        <v>24</v>
      </c>
      <c r="C17" s="23"/>
      <c r="D17" s="24"/>
      <c r="E17" s="21"/>
      <c r="F17" s="13"/>
    </row>
    <row r="18" spans="1:6" x14ac:dyDescent="0.25">
      <c r="A18" s="25"/>
      <c r="B18" s="22" t="s">
        <v>25</v>
      </c>
      <c r="C18" s="16" t="s">
        <v>40</v>
      </c>
      <c r="D18" s="26">
        <v>120</v>
      </c>
      <c r="E18" s="18"/>
      <c r="F18" s="19">
        <f>D18*E18</f>
        <v>0</v>
      </c>
    </row>
    <row r="19" spans="1:6" ht="51" x14ac:dyDescent="0.25">
      <c r="A19" s="10" t="s">
        <v>55</v>
      </c>
      <c r="B19" s="27" t="s">
        <v>32</v>
      </c>
      <c r="C19" s="23"/>
      <c r="D19" s="24"/>
      <c r="E19" s="21"/>
      <c r="F19" s="13"/>
    </row>
    <row r="20" spans="1:6" ht="25.5" x14ac:dyDescent="0.25">
      <c r="A20" s="25"/>
      <c r="B20" s="22" t="s">
        <v>26</v>
      </c>
      <c r="C20" s="16" t="s">
        <v>21</v>
      </c>
      <c r="D20" s="26">
        <v>41</v>
      </c>
      <c r="E20" s="18"/>
      <c r="F20" s="19">
        <f>D20*E20</f>
        <v>0</v>
      </c>
    </row>
    <row r="21" spans="1:6" ht="25.5" x14ac:dyDescent="0.25">
      <c r="A21" s="25"/>
      <c r="B21" s="22" t="s">
        <v>73</v>
      </c>
      <c r="C21" s="16" t="s">
        <v>9</v>
      </c>
      <c r="D21" s="17">
        <v>1.8</v>
      </c>
      <c r="E21" s="18"/>
      <c r="F21" s="19">
        <f>D21*E21</f>
        <v>0</v>
      </c>
    </row>
    <row r="22" spans="1:6" ht="76.5" x14ac:dyDescent="0.25">
      <c r="A22" s="25" t="s">
        <v>56</v>
      </c>
      <c r="B22" s="22" t="s">
        <v>33</v>
      </c>
      <c r="C22" s="16"/>
      <c r="D22" s="26"/>
      <c r="E22" s="18"/>
      <c r="F22" s="19"/>
    </row>
    <row r="23" spans="1:6" ht="25.5" x14ac:dyDescent="0.25">
      <c r="A23" s="25"/>
      <c r="B23" s="22" t="s">
        <v>34</v>
      </c>
      <c r="C23" s="16" t="s">
        <v>21</v>
      </c>
      <c r="D23" s="26">
        <v>15</v>
      </c>
      <c r="E23" s="18"/>
      <c r="F23" s="19">
        <f>D23*E23</f>
        <v>0</v>
      </c>
    </row>
    <row r="24" spans="1:6" ht="63.75" x14ac:dyDescent="0.25">
      <c r="A24" s="28" t="s">
        <v>57</v>
      </c>
      <c r="B24" s="29" t="s">
        <v>53</v>
      </c>
      <c r="D24" s="24"/>
      <c r="E24" s="21"/>
      <c r="F24" s="13"/>
    </row>
    <row r="25" spans="1:6" ht="25.5" x14ac:dyDescent="0.25">
      <c r="A25" s="28"/>
      <c r="B25" s="29" t="s">
        <v>27</v>
      </c>
      <c r="D25" s="24"/>
      <c r="E25" s="21"/>
      <c r="F25" s="13"/>
    </row>
    <row r="26" spans="1:6" ht="51" x14ac:dyDescent="0.25">
      <c r="A26" s="28"/>
      <c r="B26" s="29" t="s">
        <v>28</v>
      </c>
      <c r="D26" s="24"/>
      <c r="E26" s="21"/>
      <c r="F26" s="13"/>
    </row>
    <row r="27" spans="1:6" ht="25.5" x14ac:dyDescent="0.25">
      <c r="A27" s="58"/>
      <c r="B27" s="22" t="s">
        <v>41</v>
      </c>
      <c r="C27" s="16" t="s">
        <v>9</v>
      </c>
      <c r="D27" s="17">
        <v>3.5</v>
      </c>
      <c r="E27" s="18"/>
      <c r="F27" s="19">
        <f>D27*E27</f>
        <v>0</v>
      </c>
    </row>
    <row r="28" spans="1:6" ht="42" customHeight="1" x14ac:dyDescent="0.25">
      <c r="A28" s="60"/>
      <c r="B28" s="30" t="s">
        <v>16</v>
      </c>
      <c r="C28" s="31"/>
      <c r="D28" s="32"/>
      <c r="E28" s="33"/>
      <c r="F28" s="34">
        <f>SUM(F9:F27)</f>
        <v>0</v>
      </c>
    </row>
    <row r="29" spans="1:6" x14ac:dyDescent="0.25">
      <c r="A29" s="61"/>
      <c r="B29" s="35"/>
      <c r="C29" s="36"/>
      <c r="D29" s="37"/>
      <c r="E29" s="38"/>
      <c r="F29" s="39"/>
    </row>
    <row r="30" spans="1:6" x14ac:dyDescent="0.25">
      <c r="A30" s="62" t="s">
        <v>62</v>
      </c>
      <c r="B30" s="30" t="s">
        <v>63</v>
      </c>
      <c r="C30" s="31"/>
      <c r="D30" s="32"/>
      <c r="E30" s="33"/>
      <c r="F30" s="34"/>
    </row>
    <row r="31" spans="1:6" x14ac:dyDescent="0.25">
      <c r="A31" s="59"/>
      <c r="B31" s="70" t="s">
        <v>70</v>
      </c>
      <c r="C31" s="70"/>
      <c r="D31" s="70"/>
      <c r="E31" s="70"/>
      <c r="F31" s="70"/>
    </row>
    <row r="32" spans="1:6" ht="140.25" x14ac:dyDescent="0.25">
      <c r="A32" s="61" t="s">
        <v>17</v>
      </c>
      <c r="B32" s="29" t="s">
        <v>74</v>
      </c>
      <c r="C32" s="16"/>
      <c r="D32" s="40"/>
      <c r="E32" s="53"/>
      <c r="F32" s="54"/>
    </row>
    <row r="33" spans="1:6" ht="76.5" x14ac:dyDescent="0.25">
      <c r="A33" s="61"/>
      <c r="B33" s="29" t="s">
        <v>65</v>
      </c>
      <c r="C33" s="36"/>
      <c r="D33" s="37"/>
      <c r="E33" s="38"/>
      <c r="F33" s="39"/>
    </row>
    <row r="34" spans="1:6" ht="63.75" x14ac:dyDescent="0.25">
      <c r="A34" s="61"/>
      <c r="B34" s="22" t="s">
        <v>64</v>
      </c>
      <c r="C34" s="40" t="s">
        <v>66</v>
      </c>
      <c r="D34" s="17">
        <v>60</v>
      </c>
      <c r="E34" s="18"/>
      <c r="F34" s="19">
        <f>D34*E34</f>
        <v>0</v>
      </c>
    </row>
    <row r="35" spans="1:6" ht="127.5" x14ac:dyDescent="0.25">
      <c r="A35" s="61" t="s">
        <v>22</v>
      </c>
      <c r="B35" s="29" t="s">
        <v>75</v>
      </c>
      <c r="C35" s="36"/>
      <c r="D35" s="37"/>
      <c r="E35" s="38"/>
      <c r="F35" s="39"/>
    </row>
    <row r="36" spans="1:6" ht="76.5" x14ac:dyDescent="0.25">
      <c r="A36" s="61"/>
      <c r="B36" s="29" t="s">
        <v>65</v>
      </c>
      <c r="C36" s="36"/>
      <c r="D36" s="37"/>
      <c r="E36" s="38"/>
      <c r="F36" s="39"/>
    </row>
    <row r="37" spans="1:6" ht="63.75" x14ac:dyDescent="0.25">
      <c r="A37" s="61"/>
      <c r="B37" s="22" t="s">
        <v>64</v>
      </c>
      <c r="C37" s="40" t="s">
        <v>66</v>
      </c>
      <c r="D37" s="17">
        <v>160</v>
      </c>
      <c r="E37" s="18"/>
      <c r="F37" s="19">
        <f>D37*E37</f>
        <v>0</v>
      </c>
    </row>
    <row r="38" spans="1:6" ht="102" x14ac:dyDescent="0.25">
      <c r="A38" s="61" t="s">
        <v>18</v>
      </c>
      <c r="B38" s="29" t="s">
        <v>76</v>
      </c>
      <c r="C38" s="36"/>
      <c r="D38" s="37"/>
      <c r="E38" s="38"/>
      <c r="F38" s="39"/>
    </row>
    <row r="39" spans="1:6" ht="76.5" x14ac:dyDescent="0.25">
      <c r="A39" s="61"/>
      <c r="B39" s="29" t="s">
        <v>65</v>
      </c>
      <c r="C39" s="36"/>
      <c r="D39" s="37"/>
      <c r="E39" s="38"/>
      <c r="F39" s="39"/>
    </row>
    <row r="40" spans="1:6" ht="63.75" x14ac:dyDescent="0.25">
      <c r="A40" s="61"/>
      <c r="B40" s="22" t="s">
        <v>64</v>
      </c>
      <c r="C40" s="40" t="s">
        <v>66</v>
      </c>
      <c r="D40" s="17">
        <v>115</v>
      </c>
      <c r="E40" s="18"/>
      <c r="F40" s="19">
        <f>D40*E40</f>
        <v>0</v>
      </c>
    </row>
    <row r="41" spans="1:6" ht="36.950000000000003" customHeight="1" x14ac:dyDescent="0.25">
      <c r="A41" s="60"/>
      <c r="B41" s="30" t="s">
        <v>69</v>
      </c>
      <c r="C41" s="31"/>
      <c r="D41" s="32"/>
      <c r="E41" s="33"/>
      <c r="F41" s="34">
        <f>SUM(F34:F40)</f>
        <v>0</v>
      </c>
    </row>
    <row r="42" spans="1:6" x14ac:dyDescent="0.25">
      <c r="A42" s="61"/>
      <c r="B42" s="35"/>
      <c r="C42" s="36"/>
      <c r="D42" s="37"/>
      <c r="E42" s="38"/>
      <c r="F42" s="39"/>
    </row>
    <row r="43" spans="1:6" ht="59.1" customHeight="1" x14ac:dyDescent="0.25">
      <c r="A43" s="57">
        <v>3</v>
      </c>
      <c r="B43" s="41" t="s">
        <v>95</v>
      </c>
      <c r="C43" s="6"/>
      <c r="D43" s="9"/>
      <c r="E43" s="7"/>
      <c r="F43" s="42"/>
    </row>
    <row r="44" spans="1:6" x14ac:dyDescent="0.25">
      <c r="A44" s="59"/>
      <c r="B44" s="70" t="s">
        <v>71</v>
      </c>
      <c r="C44" s="70"/>
      <c r="D44" s="70"/>
      <c r="E44" s="70"/>
      <c r="F44" s="70"/>
    </row>
    <row r="45" spans="1:6" ht="38.25" x14ac:dyDescent="0.25">
      <c r="A45" s="10" t="s">
        <v>17</v>
      </c>
      <c r="B45" s="43" t="s">
        <v>48</v>
      </c>
      <c r="C45" s="23"/>
      <c r="D45" s="24"/>
      <c r="E45" s="21"/>
      <c r="F45" s="13"/>
    </row>
    <row r="46" spans="1:6" ht="204" x14ac:dyDescent="0.25">
      <c r="B46" s="20" t="s">
        <v>88</v>
      </c>
      <c r="C46" s="23"/>
      <c r="D46" s="24"/>
      <c r="E46" s="21"/>
      <c r="F46" s="13"/>
    </row>
    <row r="47" spans="1:6" ht="25.5" x14ac:dyDescent="0.25">
      <c r="A47" s="14"/>
      <c r="B47" s="15" t="s">
        <v>35</v>
      </c>
      <c r="C47" s="44" t="s">
        <v>10</v>
      </c>
      <c r="D47" s="26">
        <v>1</v>
      </c>
      <c r="E47" s="18"/>
      <c r="F47" s="19">
        <f>D47*E47</f>
        <v>0</v>
      </c>
    </row>
    <row r="48" spans="1:6" ht="38.25" x14ac:dyDescent="0.25">
      <c r="A48" s="10" t="s">
        <v>22</v>
      </c>
      <c r="B48" s="43" t="s">
        <v>61</v>
      </c>
      <c r="C48" s="23"/>
      <c r="D48" s="24"/>
      <c r="E48" s="21"/>
      <c r="F48" s="13"/>
    </row>
    <row r="49" spans="1:6" ht="216.75" x14ac:dyDescent="0.25">
      <c r="B49" s="11" t="s">
        <v>97</v>
      </c>
      <c r="C49" s="23"/>
      <c r="D49" s="24"/>
      <c r="E49" s="21"/>
      <c r="F49" s="13"/>
    </row>
    <row r="50" spans="1:6" ht="25.5" x14ac:dyDescent="0.25">
      <c r="A50" s="14"/>
      <c r="B50" s="15" t="s">
        <v>35</v>
      </c>
      <c r="C50" s="44" t="s">
        <v>10</v>
      </c>
      <c r="D50" s="26">
        <v>1</v>
      </c>
      <c r="E50" s="18"/>
      <c r="F50" s="19">
        <f>D50*E50</f>
        <v>0</v>
      </c>
    </row>
    <row r="51" spans="1:6" ht="38.25" x14ac:dyDescent="0.25">
      <c r="A51" s="10" t="s">
        <v>18</v>
      </c>
      <c r="B51" s="43" t="s">
        <v>49</v>
      </c>
      <c r="C51" s="23"/>
      <c r="D51" s="24"/>
      <c r="E51" s="21"/>
      <c r="F51" s="13"/>
    </row>
    <row r="52" spans="1:6" ht="165.75" x14ac:dyDescent="0.25">
      <c r="B52" s="20" t="s">
        <v>89</v>
      </c>
      <c r="C52" s="23"/>
      <c r="D52" s="24"/>
      <c r="E52" s="21"/>
      <c r="F52" s="13"/>
    </row>
    <row r="53" spans="1:6" ht="25.5" x14ac:dyDescent="0.25">
      <c r="A53" s="14"/>
      <c r="B53" s="15" t="s">
        <v>35</v>
      </c>
      <c r="C53" s="44" t="s">
        <v>10</v>
      </c>
      <c r="D53" s="26">
        <v>1</v>
      </c>
      <c r="E53" s="18"/>
      <c r="F53" s="19">
        <f>D53*E53</f>
        <v>0</v>
      </c>
    </row>
    <row r="54" spans="1:6" ht="38.25" x14ac:dyDescent="0.25">
      <c r="A54" s="10" t="s">
        <v>19</v>
      </c>
      <c r="B54" s="43" t="s">
        <v>50</v>
      </c>
      <c r="C54" s="23"/>
      <c r="D54" s="24"/>
      <c r="E54" s="21"/>
      <c r="F54" s="13"/>
    </row>
    <row r="55" spans="1:6" ht="114.75" x14ac:dyDescent="0.25">
      <c r="B55" s="20" t="s">
        <v>90</v>
      </c>
      <c r="C55" s="23"/>
      <c r="D55" s="24"/>
      <c r="E55" s="21"/>
      <c r="F55" s="13"/>
    </row>
    <row r="56" spans="1:6" ht="25.5" x14ac:dyDescent="0.25">
      <c r="A56" s="14"/>
      <c r="B56" s="15" t="s">
        <v>35</v>
      </c>
      <c r="C56" s="44" t="s">
        <v>10</v>
      </c>
      <c r="D56" s="26">
        <v>1</v>
      </c>
      <c r="E56" s="18"/>
      <c r="F56" s="19">
        <f>D56*E56</f>
        <v>0</v>
      </c>
    </row>
    <row r="57" spans="1:6" ht="38.25" x14ac:dyDescent="0.25">
      <c r="A57" s="10" t="s">
        <v>23</v>
      </c>
      <c r="B57" s="43" t="s">
        <v>51</v>
      </c>
      <c r="C57" s="23"/>
      <c r="D57" s="24"/>
      <c r="E57" s="21"/>
      <c r="F57" s="13"/>
    </row>
    <row r="58" spans="1:6" ht="114.75" x14ac:dyDescent="0.25">
      <c r="B58" s="45" t="s">
        <v>91</v>
      </c>
      <c r="C58" s="23"/>
      <c r="D58" s="24"/>
      <c r="E58" s="21"/>
      <c r="F58" s="13"/>
    </row>
    <row r="59" spans="1:6" ht="25.5" x14ac:dyDescent="0.25">
      <c r="A59" s="14"/>
      <c r="B59" s="15" t="s">
        <v>35</v>
      </c>
      <c r="C59" s="44" t="s">
        <v>10</v>
      </c>
      <c r="D59" s="26">
        <v>1</v>
      </c>
      <c r="E59" s="18"/>
      <c r="F59" s="19">
        <f>D59*E59</f>
        <v>0</v>
      </c>
    </row>
    <row r="60" spans="1:6" ht="38.25" x14ac:dyDescent="0.25">
      <c r="A60" s="10" t="s">
        <v>52</v>
      </c>
      <c r="B60" s="43" t="s">
        <v>60</v>
      </c>
      <c r="C60" s="23"/>
      <c r="D60" s="24"/>
      <c r="E60" s="21"/>
      <c r="F60" s="13"/>
    </row>
    <row r="61" spans="1:6" ht="114.75" x14ac:dyDescent="0.25">
      <c r="B61" s="45" t="s">
        <v>92</v>
      </c>
      <c r="C61" s="23"/>
      <c r="D61" s="24"/>
      <c r="E61" s="21"/>
      <c r="F61" s="13"/>
    </row>
    <row r="62" spans="1:6" ht="25.5" x14ac:dyDescent="0.25">
      <c r="A62" s="14"/>
      <c r="B62" s="15" t="s">
        <v>35</v>
      </c>
      <c r="C62" s="44" t="s">
        <v>10</v>
      </c>
      <c r="D62" s="26">
        <v>1</v>
      </c>
      <c r="E62" s="18"/>
      <c r="F62" s="19">
        <f>D62*E62</f>
        <v>0</v>
      </c>
    </row>
    <row r="63" spans="1:6" ht="38.25" x14ac:dyDescent="0.25">
      <c r="A63" s="10" t="s">
        <v>58</v>
      </c>
      <c r="B63" s="43" t="s">
        <v>77</v>
      </c>
      <c r="C63" s="23"/>
      <c r="D63" s="24"/>
      <c r="E63" s="21"/>
      <c r="F63" s="13"/>
    </row>
    <row r="64" spans="1:6" ht="114.75" x14ac:dyDescent="0.25">
      <c r="B64" s="45" t="s">
        <v>93</v>
      </c>
      <c r="C64" s="23"/>
      <c r="D64" s="24"/>
      <c r="E64" s="21"/>
      <c r="F64" s="13"/>
    </row>
    <row r="65" spans="1:6" ht="25.5" x14ac:dyDescent="0.25">
      <c r="A65" s="14"/>
      <c r="B65" s="15" t="s">
        <v>35</v>
      </c>
      <c r="C65" s="44" t="s">
        <v>10</v>
      </c>
      <c r="D65" s="26">
        <v>1</v>
      </c>
      <c r="E65" s="18"/>
      <c r="F65" s="19">
        <f>D65*E65</f>
        <v>0</v>
      </c>
    </row>
    <row r="66" spans="1:6" ht="38.25" x14ac:dyDescent="0.25">
      <c r="A66" s="10" t="s">
        <v>59</v>
      </c>
      <c r="B66" s="43" t="s">
        <v>78</v>
      </c>
      <c r="C66" s="23"/>
      <c r="D66" s="24"/>
      <c r="E66" s="21"/>
      <c r="F66" s="13"/>
    </row>
    <row r="67" spans="1:6" ht="63.75" x14ac:dyDescent="0.25">
      <c r="B67" s="45" t="s">
        <v>94</v>
      </c>
      <c r="C67" s="23"/>
      <c r="D67" s="24"/>
      <c r="E67" s="21"/>
      <c r="F67" s="13"/>
    </row>
    <row r="68" spans="1:6" ht="25.5" x14ac:dyDescent="0.25">
      <c r="A68" s="14"/>
      <c r="B68" s="15" t="s">
        <v>35</v>
      </c>
      <c r="C68" s="44" t="s">
        <v>10</v>
      </c>
      <c r="D68" s="26">
        <v>1</v>
      </c>
      <c r="E68" s="18"/>
      <c r="F68" s="19">
        <f>D68*E68</f>
        <v>0</v>
      </c>
    </row>
    <row r="69" spans="1:6" x14ac:dyDescent="0.25">
      <c r="A69" s="60"/>
      <c r="B69" s="30" t="s">
        <v>54</v>
      </c>
      <c r="C69" s="31"/>
      <c r="D69" s="32"/>
      <c r="E69" s="33"/>
      <c r="F69" s="34">
        <f>SUM(F46:F68)</f>
        <v>0</v>
      </c>
    </row>
    <row r="70" spans="1:6" x14ac:dyDescent="0.25">
      <c r="B70" s="43"/>
      <c r="C70" s="23"/>
      <c r="D70" s="24"/>
      <c r="E70" s="21"/>
      <c r="F70" s="13"/>
    </row>
    <row r="71" spans="1:6" x14ac:dyDescent="0.25">
      <c r="A71" s="88" t="s">
        <v>11</v>
      </c>
      <c r="B71" s="88"/>
      <c r="C71" s="88"/>
      <c r="D71" s="88"/>
      <c r="E71" s="88"/>
      <c r="F71" s="88"/>
    </row>
    <row r="72" spans="1:6" ht="18.95" customHeight="1" x14ac:dyDescent="0.25">
      <c r="A72" s="63" t="s">
        <v>13</v>
      </c>
      <c r="B72" s="69" t="s">
        <v>20</v>
      </c>
      <c r="C72" s="69"/>
      <c r="D72" s="69"/>
      <c r="E72" s="46"/>
      <c r="F72" s="47">
        <f>F28</f>
        <v>0</v>
      </c>
    </row>
    <row r="73" spans="1:6" ht="24" customHeight="1" x14ac:dyDescent="0.25">
      <c r="A73" s="63" t="s">
        <v>14</v>
      </c>
      <c r="B73" s="68" t="s">
        <v>67</v>
      </c>
      <c r="C73" s="69"/>
      <c r="D73" s="69"/>
      <c r="E73" s="46"/>
      <c r="F73" s="47">
        <f>F41</f>
        <v>0</v>
      </c>
    </row>
    <row r="74" spans="1:6" ht="32.1" customHeight="1" x14ac:dyDescent="0.25">
      <c r="A74" s="64" t="s">
        <v>68</v>
      </c>
      <c r="B74" s="84" t="s">
        <v>96</v>
      </c>
      <c r="C74" s="68"/>
      <c r="D74" s="68"/>
      <c r="E74" s="48"/>
      <c r="F74" s="49">
        <f>F69</f>
        <v>0</v>
      </c>
    </row>
    <row r="75" spans="1:6" x14ac:dyDescent="0.25">
      <c r="A75" s="65"/>
      <c r="B75" s="50" t="s">
        <v>12</v>
      </c>
      <c r="C75" s="51"/>
      <c r="D75" s="52"/>
      <c r="E75" s="19"/>
      <c r="F75" s="19">
        <f>SUM(E72:F74)</f>
        <v>0</v>
      </c>
    </row>
    <row r="76" spans="1:6" x14ac:dyDescent="0.25">
      <c r="B76" s="1"/>
    </row>
    <row r="77" spans="1:6" x14ac:dyDescent="0.25">
      <c r="A77" s="65"/>
      <c r="B77" s="50" t="s">
        <v>15</v>
      </c>
      <c r="C77" s="51"/>
      <c r="D77" s="52"/>
      <c r="E77" s="19"/>
      <c r="F77" s="19">
        <f>F75*0.25</f>
        <v>0</v>
      </c>
    </row>
    <row r="78" spans="1:6" x14ac:dyDescent="0.25">
      <c r="B78" s="1"/>
    </row>
    <row r="79" spans="1:6" x14ac:dyDescent="0.25">
      <c r="A79" s="65"/>
      <c r="B79" s="50" t="s">
        <v>12</v>
      </c>
      <c r="C79" s="51"/>
      <c r="D79" s="52"/>
      <c r="E79" s="19"/>
      <c r="F79" s="19">
        <f>SUM(F75:F77)</f>
        <v>0</v>
      </c>
    </row>
  </sheetData>
  <mergeCells count="1">
    <mergeCell ref="A71:F71"/>
  </mergeCells>
  <pageMargins left="0.7" right="0.7" top="0.75" bottom="0.75" header="0.3" footer="0.3"/>
  <pageSetup paperSize="9" scale="73" orientation="portrait" r:id="rId1"/>
  <rowBreaks count="1" manualBreakCount="1">
    <brk id="53"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809C3-C4EA-4868-9E6E-3FA9472A18B7}">
  <dimension ref="A2:F76"/>
  <sheetViews>
    <sheetView zoomScaleNormal="100" zoomScaleSheetLayoutView="100" workbookViewId="0">
      <selection activeCell="B64" sqref="B64"/>
    </sheetView>
  </sheetViews>
  <sheetFormatPr defaultColWidth="11.42578125" defaultRowHeight="15" x14ac:dyDescent="0.25"/>
  <cols>
    <col min="1" max="1" width="15.7109375" bestFit="1" customWidth="1"/>
    <col min="2" max="2" width="45" customWidth="1"/>
    <col min="3" max="3" width="6.140625" bestFit="1" customWidth="1"/>
    <col min="4" max="4" width="7.140625" bestFit="1" customWidth="1"/>
    <col min="5" max="5" width="13.85546875" customWidth="1"/>
    <col min="6" max="6" width="13" customWidth="1"/>
  </cols>
  <sheetData>
    <row r="2" spans="1:6" ht="25.5" x14ac:dyDescent="0.25">
      <c r="A2" s="55"/>
      <c r="B2" s="2" t="s">
        <v>82</v>
      </c>
      <c r="C2" s="3"/>
      <c r="D2" s="3"/>
      <c r="E2" s="3"/>
      <c r="F2" s="3"/>
    </row>
    <row r="3" spans="1:6" ht="38.25" x14ac:dyDescent="0.25">
      <c r="A3" s="55"/>
      <c r="B3" s="66" t="s">
        <v>44</v>
      </c>
      <c r="C3" s="67"/>
      <c r="D3" s="67"/>
      <c r="E3" s="67"/>
      <c r="F3" s="67"/>
    </row>
    <row r="4" spans="1:6" x14ac:dyDescent="0.25">
      <c r="A4" s="55"/>
      <c r="B4" s="2"/>
      <c r="C4" s="3"/>
      <c r="D4" s="3"/>
      <c r="E4" s="3"/>
      <c r="F4" s="3"/>
    </row>
    <row r="5" spans="1:6" x14ac:dyDescent="0.25">
      <c r="A5" s="55"/>
      <c r="B5" s="2" t="s">
        <v>45</v>
      </c>
      <c r="C5" s="3"/>
      <c r="D5" s="3"/>
      <c r="E5" s="3"/>
      <c r="F5" s="3"/>
    </row>
    <row r="6" spans="1:6" x14ac:dyDescent="0.25">
      <c r="A6" s="55"/>
      <c r="B6" s="4" t="s">
        <v>30</v>
      </c>
      <c r="C6" s="4" t="s">
        <v>30</v>
      </c>
      <c r="D6" s="4" t="s">
        <v>30</v>
      </c>
      <c r="E6" s="4" t="s">
        <v>30</v>
      </c>
      <c r="F6" s="4" t="s">
        <v>30</v>
      </c>
    </row>
    <row r="7" spans="1:6" x14ac:dyDescent="0.25">
      <c r="A7" s="56" t="s">
        <v>1</v>
      </c>
      <c r="B7" s="5" t="s">
        <v>2</v>
      </c>
      <c r="C7" s="6" t="s">
        <v>3</v>
      </c>
      <c r="D7" s="6" t="s">
        <v>37</v>
      </c>
      <c r="E7" s="7" t="s">
        <v>4</v>
      </c>
      <c r="F7" s="7" t="s">
        <v>42</v>
      </c>
    </row>
    <row r="8" spans="1:6" x14ac:dyDescent="0.25">
      <c r="A8" s="57">
        <v>1</v>
      </c>
      <c r="B8" s="8" t="s">
        <v>0</v>
      </c>
      <c r="C8" s="6"/>
      <c r="D8" s="9"/>
      <c r="E8" s="7"/>
      <c r="F8" s="7"/>
    </row>
    <row r="9" spans="1:6" ht="76.5" x14ac:dyDescent="0.25">
      <c r="A9" s="10" t="s">
        <v>5</v>
      </c>
      <c r="B9" s="11" t="s">
        <v>46</v>
      </c>
      <c r="D9" s="12"/>
      <c r="F9" s="13"/>
    </row>
    <row r="10" spans="1:6" x14ac:dyDescent="0.25">
      <c r="A10" s="14"/>
      <c r="B10" s="15" t="s">
        <v>7</v>
      </c>
      <c r="C10" s="16" t="s">
        <v>9</v>
      </c>
      <c r="D10" s="17">
        <v>42</v>
      </c>
      <c r="E10" s="18">
        <v>0</v>
      </c>
      <c r="F10" s="19">
        <f>D10*E10</f>
        <v>0</v>
      </c>
    </row>
    <row r="11" spans="1:6" ht="102" x14ac:dyDescent="0.25">
      <c r="A11" s="10" t="s">
        <v>6</v>
      </c>
      <c r="B11" s="20" t="s">
        <v>31</v>
      </c>
      <c r="D11" s="12"/>
      <c r="E11" s="21"/>
      <c r="F11" s="13"/>
    </row>
    <row r="12" spans="1:6" ht="25.5" x14ac:dyDescent="0.25">
      <c r="B12" s="15" t="s">
        <v>8</v>
      </c>
      <c r="C12" s="16" t="s">
        <v>9</v>
      </c>
      <c r="D12" s="17">
        <v>2.8</v>
      </c>
      <c r="E12" s="18">
        <v>0</v>
      </c>
      <c r="F12" s="19">
        <f>D12*E12</f>
        <v>0</v>
      </c>
    </row>
    <row r="13" spans="1:6" ht="102" x14ac:dyDescent="0.25">
      <c r="A13" s="10" t="s">
        <v>47</v>
      </c>
      <c r="B13" s="20" t="s">
        <v>83</v>
      </c>
      <c r="D13" s="12"/>
      <c r="E13" s="21"/>
      <c r="F13" s="13"/>
    </row>
    <row r="14" spans="1:6" ht="25.5" x14ac:dyDescent="0.25">
      <c r="B14" s="15" t="s">
        <v>8</v>
      </c>
      <c r="C14" s="16" t="s">
        <v>9</v>
      </c>
      <c r="D14" s="17">
        <v>1.8</v>
      </c>
      <c r="E14" s="18">
        <v>0</v>
      </c>
      <c r="F14" s="19">
        <f>D14*E14</f>
        <v>0</v>
      </c>
    </row>
    <row r="15" spans="1:6" ht="102" x14ac:dyDescent="0.25">
      <c r="A15" s="10" t="s">
        <v>29</v>
      </c>
      <c r="B15" s="20" t="s">
        <v>38</v>
      </c>
      <c r="D15" s="12"/>
      <c r="E15" s="21"/>
      <c r="F15" s="13"/>
    </row>
    <row r="16" spans="1:6" ht="38.25" x14ac:dyDescent="0.25">
      <c r="A16" s="14"/>
      <c r="B16" s="22" t="s">
        <v>39</v>
      </c>
      <c r="C16" s="16" t="s">
        <v>9</v>
      </c>
      <c r="D16" s="17">
        <v>36</v>
      </c>
      <c r="E16" s="18">
        <v>0</v>
      </c>
      <c r="F16" s="19">
        <f>D16*E16</f>
        <v>0</v>
      </c>
    </row>
    <row r="17" spans="1:6" ht="63.75" x14ac:dyDescent="0.25">
      <c r="A17" s="10" t="s">
        <v>36</v>
      </c>
      <c r="B17" s="11" t="s">
        <v>24</v>
      </c>
      <c r="C17" s="23"/>
      <c r="D17" s="24"/>
      <c r="E17" s="21"/>
      <c r="F17" s="13"/>
    </row>
    <row r="18" spans="1:6" x14ac:dyDescent="0.25">
      <c r="A18" s="25"/>
      <c r="B18" s="22" t="s">
        <v>25</v>
      </c>
      <c r="C18" s="16" t="s">
        <v>40</v>
      </c>
      <c r="D18" s="26">
        <v>120</v>
      </c>
      <c r="E18" s="18">
        <v>0</v>
      </c>
      <c r="F18" s="19">
        <f>D18*E18</f>
        <v>0</v>
      </c>
    </row>
    <row r="19" spans="1:6" ht="51" x14ac:dyDescent="0.25">
      <c r="A19" s="10" t="s">
        <v>55</v>
      </c>
      <c r="B19" s="27" t="s">
        <v>32</v>
      </c>
      <c r="C19" s="23"/>
      <c r="D19" s="24"/>
      <c r="E19" s="21"/>
      <c r="F19" s="13"/>
    </row>
    <row r="20" spans="1:6" ht="25.5" x14ac:dyDescent="0.25">
      <c r="A20" s="25"/>
      <c r="B20" s="22" t="s">
        <v>26</v>
      </c>
      <c r="C20" s="16" t="s">
        <v>21</v>
      </c>
      <c r="D20" s="26">
        <v>41</v>
      </c>
      <c r="E20" s="18">
        <v>0</v>
      </c>
      <c r="F20" s="19">
        <f>D20*E20</f>
        <v>0</v>
      </c>
    </row>
    <row r="21" spans="1:6" ht="25.5" x14ac:dyDescent="0.25">
      <c r="A21" s="25"/>
      <c r="B21" s="22" t="s">
        <v>84</v>
      </c>
      <c r="C21" s="16" t="s">
        <v>9</v>
      </c>
      <c r="D21" s="17">
        <v>1.8</v>
      </c>
      <c r="E21" s="18">
        <v>0</v>
      </c>
      <c r="F21" s="19">
        <f>D21*E21</f>
        <v>0</v>
      </c>
    </row>
    <row r="22" spans="1:6" ht="76.5" x14ac:dyDescent="0.25">
      <c r="A22" s="25" t="s">
        <v>56</v>
      </c>
      <c r="B22" s="22" t="s">
        <v>33</v>
      </c>
      <c r="C22" s="16"/>
      <c r="D22" s="26"/>
      <c r="E22" s="18"/>
      <c r="F22" s="19"/>
    </row>
    <row r="23" spans="1:6" ht="25.5" x14ac:dyDescent="0.25">
      <c r="A23" s="25"/>
      <c r="B23" s="22" t="s">
        <v>34</v>
      </c>
      <c r="C23" s="16" t="s">
        <v>21</v>
      </c>
      <c r="D23" s="26">
        <v>15</v>
      </c>
      <c r="E23" s="18"/>
      <c r="F23" s="19">
        <f>D23*E23</f>
        <v>0</v>
      </c>
    </row>
    <row r="24" spans="1:6" ht="63.75" x14ac:dyDescent="0.25">
      <c r="A24" s="28" t="s">
        <v>57</v>
      </c>
      <c r="B24" s="29" t="s">
        <v>53</v>
      </c>
      <c r="D24" s="24"/>
      <c r="E24" s="21"/>
      <c r="F24" s="13"/>
    </row>
    <row r="25" spans="1:6" ht="25.5" x14ac:dyDescent="0.25">
      <c r="A25" s="28"/>
      <c r="B25" s="29" t="s">
        <v>27</v>
      </c>
      <c r="D25" s="24"/>
      <c r="E25" s="21"/>
      <c r="F25" s="13"/>
    </row>
    <row r="26" spans="1:6" ht="51" x14ac:dyDescent="0.25">
      <c r="A26" s="28"/>
      <c r="B26" s="29" t="s">
        <v>28</v>
      </c>
      <c r="D26" s="24"/>
      <c r="E26" s="21"/>
      <c r="F26" s="13"/>
    </row>
    <row r="27" spans="1:6" ht="25.5" x14ac:dyDescent="0.25">
      <c r="A27" s="58"/>
      <c r="B27" s="22" t="s">
        <v>41</v>
      </c>
      <c r="C27" s="16" t="s">
        <v>9</v>
      </c>
      <c r="D27" s="17">
        <v>2.8</v>
      </c>
      <c r="E27" s="18"/>
      <c r="F27" s="19">
        <f>D27*E27</f>
        <v>0</v>
      </c>
    </row>
    <row r="28" spans="1:6" ht="42" customHeight="1" x14ac:dyDescent="0.25">
      <c r="A28" s="60"/>
      <c r="B28" s="30" t="s">
        <v>16</v>
      </c>
      <c r="C28" s="31"/>
      <c r="D28" s="32"/>
      <c r="E28" s="33"/>
      <c r="F28" s="34">
        <f>SUM(F9:F27)</f>
        <v>0</v>
      </c>
    </row>
    <row r="29" spans="1:6" x14ac:dyDescent="0.25">
      <c r="A29" s="61"/>
      <c r="B29" s="35"/>
      <c r="C29" s="36"/>
      <c r="D29" s="37"/>
      <c r="E29" s="38"/>
      <c r="F29" s="39"/>
    </row>
    <row r="30" spans="1:6" x14ac:dyDescent="0.25">
      <c r="A30" s="62" t="s">
        <v>62</v>
      </c>
      <c r="B30" s="30" t="s">
        <v>63</v>
      </c>
      <c r="C30" s="31"/>
      <c r="D30" s="32"/>
      <c r="E30" s="33"/>
      <c r="F30" s="34"/>
    </row>
    <row r="31" spans="1:6" x14ac:dyDescent="0.25">
      <c r="A31" s="59"/>
      <c r="B31" s="70" t="s">
        <v>30</v>
      </c>
      <c r="C31" s="70"/>
      <c r="D31" s="70"/>
      <c r="E31" s="70"/>
      <c r="F31" s="70"/>
    </row>
    <row r="32" spans="1:6" ht="140.25" x14ac:dyDescent="0.25">
      <c r="A32" s="61" t="s">
        <v>17</v>
      </c>
      <c r="B32" s="29" t="s">
        <v>74</v>
      </c>
      <c r="C32" s="16"/>
      <c r="D32" s="40"/>
      <c r="E32" s="53"/>
      <c r="F32" s="54"/>
    </row>
    <row r="33" spans="1:6" ht="76.5" x14ac:dyDescent="0.25">
      <c r="A33" s="61"/>
      <c r="B33" s="29" t="s">
        <v>65</v>
      </c>
      <c r="C33" s="36"/>
      <c r="D33" s="37"/>
      <c r="E33" s="38"/>
      <c r="F33" s="39"/>
    </row>
    <row r="34" spans="1:6" ht="63.75" x14ac:dyDescent="0.25">
      <c r="A34" s="61"/>
      <c r="B34" s="22" t="s">
        <v>64</v>
      </c>
      <c r="C34" s="40" t="s">
        <v>66</v>
      </c>
      <c r="D34" s="17">
        <v>60</v>
      </c>
      <c r="E34" s="18">
        <v>0</v>
      </c>
      <c r="F34" s="19">
        <f>D34*E34</f>
        <v>0</v>
      </c>
    </row>
    <row r="35" spans="1:6" ht="127.5" x14ac:dyDescent="0.25">
      <c r="A35" s="61" t="s">
        <v>22</v>
      </c>
      <c r="B35" s="29" t="s">
        <v>75</v>
      </c>
      <c r="C35" s="36"/>
      <c r="D35" s="37"/>
      <c r="E35" s="38"/>
      <c r="F35" s="39"/>
    </row>
    <row r="36" spans="1:6" ht="76.5" x14ac:dyDescent="0.25">
      <c r="A36" s="61"/>
      <c r="B36" s="29" t="s">
        <v>65</v>
      </c>
      <c r="C36" s="36"/>
      <c r="D36" s="37"/>
      <c r="E36" s="38"/>
      <c r="F36" s="39"/>
    </row>
    <row r="37" spans="1:6" ht="63.75" x14ac:dyDescent="0.25">
      <c r="A37" s="61"/>
      <c r="B37" s="22" t="s">
        <v>64</v>
      </c>
      <c r="C37" s="40" t="s">
        <v>66</v>
      </c>
      <c r="D37" s="17">
        <v>160</v>
      </c>
      <c r="E37" s="18">
        <v>0</v>
      </c>
      <c r="F37" s="19">
        <f>D37*E37</f>
        <v>0</v>
      </c>
    </row>
    <row r="38" spans="1:6" ht="102" x14ac:dyDescent="0.25">
      <c r="A38" s="61" t="s">
        <v>18</v>
      </c>
      <c r="B38" s="29" t="s">
        <v>76</v>
      </c>
      <c r="C38" s="36"/>
      <c r="D38" s="37"/>
      <c r="E38" s="38"/>
      <c r="F38" s="39"/>
    </row>
    <row r="39" spans="1:6" ht="76.5" x14ac:dyDescent="0.25">
      <c r="A39" s="61"/>
      <c r="B39" s="29" t="s">
        <v>65</v>
      </c>
      <c r="C39" s="36"/>
      <c r="D39" s="37"/>
      <c r="E39" s="38"/>
      <c r="F39" s="39"/>
    </row>
    <row r="40" spans="1:6" ht="63.75" x14ac:dyDescent="0.25">
      <c r="A40" s="61"/>
      <c r="B40" s="22" t="s">
        <v>64</v>
      </c>
      <c r="C40" s="40" t="s">
        <v>66</v>
      </c>
      <c r="D40" s="17">
        <v>115</v>
      </c>
      <c r="E40" s="18">
        <v>0</v>
      </c>
      <c r="F40" s="19">
        <f>D40*E40</f>
        <v>0</v>
      </c>
    </row>
    <row r="41" spans="1:6" ht="36.950000000000003" customHeight="1" x14ac:dyDescent="0.25">
      <c r="A41" s="60"/>
      <c r="B41" s="30" t="s">
        <v>69</v>
      </c>
      <c r="C41" s="31"/>
      <c r="D41" s="32"/>
      <c r="E41" s="33"/>
      <c r="F41" s="34">
        <f>SUM(F34:F40)</f>
        <v>0</v>
      </c>
    </row>
    <row r="42" spans="1:6" x14ac:dyDescent="0.25">
      <c r="A42" s="61"/>
      <c r="B42" s="35"/>
      <c r="C42" s="36"/>
      <c r="D42" s="37"/>
      <c r="E42" s="38"/>
      <c r="F42" s="39"/>
    </row>
    <row r="43" spans="1:6" ht="59.1" customHeight="1" x14ac:dyDescent="0.25">
      <c r="A43" s="57">
        <v>3</v>
      </c>
      <c r="B43" s="41" t="s">
        <v>99</v>
      </c>
      <c r="C43" s="6"/>
      <c r="D43" s="9"/>
      <c r="E43" s="7"/>
      <c r="F43" s="42"/>
    </row>
    <row r="44" spans="1:6" x14ac:dyDescent="0.25">
      <c r="A44" s="59"/>
      <c r="B44" s="70" t="s">
        <v>30</v>
      </c>
      <c r="C44" s="70"/>
      <c r="D44" s="70"/>
      <c r="E44" s="70"/>
      <c r="F44" s="70"/>
    </row>
    <row r="45" spans="1:6" ht="38.25" x14ac:dyDescent="0.25">
      <c r="A45" s="10" t="s">
        <v>17</v>
      </c>
      <c r="B45" s="43" t="s">
        <v>48</v>
      </c>
      <c r="C45" s="23"/>
      <c r="D45" s="24"/>
      <c r="E45" s="21"/>
      <c r="F45" s="13"/>
    </row>
    <row r="46" spans="1:6" ht="204" x14ac:dyDescent="0.25">
      <c r="B46" s="20" t="s">
        <v>88</v>
      </c>
      <c r="C46" s="23"/>
      <c r="D46" s="24"/>
      <c r="E46" s="21"/>
      <c r="F46" s="13"/>
    </row>
    <row r="47" spans="1:6" ht="25.5" x14ac:dyDescent="0.25">
      <c r="A47" s="14"/>
      <c r="B47" s="15" t="s">
        <v>35</v>
      </c>
      <c r="C47" s="44" t="s">
        <v>10</v>
      </c>
      <c r="D47" s="26">
        <v>1</v>
      </c>
      <c r="E47" s="18">
        <v>0</v>
      </c>
      <c r="F47" s="19">
        <f>D47*E47</f>
        <v>0</v>
      </c>
    </row>
    <row r="48" spans="1:6" ht="38.25" x14ac:dyDescent="0.25">
      <c r="A48" s="10" t="s">
        <v>22</v>
      </c>
      <c r="B48" s="43" t="s">
        <v>61</v>
      </c>
      <c r="C48" s="23"/>
      <c r="D48" s="24"/>
      <c r="E48" s="21"/>
      <c r="F48" s="13"/>
    </row>
    <row r="49" spans="1:6" ht="216.75" x14ac:dyDescent="0.25">
      <c r="B49" s="20" t="s">
        <v>101</v>
      </c>
      <c r="C49" s="23"/>
      <c r="D49" s="24"/>
      <c r="E49" s="21"/>
      <c r="F49" s="13"/>
    </row>
    <row r="50" spans="1:6" ht="25.5" x14ac:dyDescent="0.25">
      <c r="A50" s="14"/>
      <c r="B50" s="15" t="s">
        <v>35</v>
      </c>
      <c r="C50" s="44" t="s">
        <v>10</v>
      </c>
      <c r="D50" s="26">
        <v>1</v>
      </c>
      <c r="E50" s="18">
        <v>0</v>
      </c>
      <c r="F50" s="19">
        <f>D50*E50</f>
        <v>0</v>
      </c>
    </row>
    <row r="51" spans="1:6" ht="38.25" x14ac:dyDescent="0.25">
      <c r="A51" s="10" t="s">
        <v>18</v>
      </c>
      <c r="B51" s="43" t="s">
        <v>49</v>
      </c>
      <c r="C51" s="23"/>
      <c r="D51" s="24"/>
      <c r="E51" s="21"/>
      <c r="F51" s="13"/>
    </row>
    <row r="52" spans="1:6" ht="165.75" x14ac:dyDescent="0.25">
      <c r="B52" s="20" t="s">
        <v>89</v>
      </c>
      <c r="C52" s="23"/>
      <c r="D52" s="24"/>
      <c r="E52" s="21"/>
      <c r="F52" s="13"/>
    </row>
    <row r="53" spans="1:6" ht="25.5" x14ac:dyDescent="0.25">
      <c r="A53" s="14"/>
      <c r="B53" s="15" t="s">
        <v>35</v>
      </c>
      <c r="C53" s="44" t="s">
        <v>10</v>
      </c>
      <c r="D53" s="26">
        <v>1</v>
      </c>
      <c r="E53" s="18">
        <v>0</v>
      </c>
      <c r="F53" s="19">
        <f>D53*E53</f>
        <v>0</v>
      </c>
    </row>
    <row r="54" spans="1:6" ht="38.25" x14ac:dyDescent="0.25">
      <c r="A54" s="10" t="s">
        <v>19</v>
      </c>
      <c r="B54" s="43" t="s">
        <v>50</v>
      </c>
      <c r="C54" s="23"/>
      <c r="D54" s="24"/>
      <c r="E54" s="21"/>
      <c r="F54" s="13"/>
    </row>
    <row r="55" spans="1:6" ht="114.75" x14ac:dyDescent="0.25">
      <c r="B55" s="20" t="s">
        <v>90</v>
      </c>
      <c r="C55" s="23"/>
      <c r="D55" s="24"/>
      <c r="E55" s="21"/>
      <c r="F55" s="13"/>
    </row>
    <row r="56" spans="1:6" ht="25.5" x14ac:dyDescent="0.25">
      <c r="A56" s="14"/>
      <c r="B56" s="15" t="s">
        <v>35</v>
      </c>
      <c r="C56" s="44" t="s">
        <v>10</v>
      </c>
      <c r="D56" s="26">
        <v>1</v>
      </c>
      <c r="E56" s="18">
        <v>0</v>
      </c>
      <c r="F56" s="19">
        <f>D56*E56</f>
        <v>0</v>
      </c>
    </row>
    <row r="57" spans="1:6" ht="38.25" x14ac:dyDescent="0.25">
      <c r="A57" s="10" t="s">
        <v>23</v>
      </c>
      <c r="B57" s="43" t="s">
        <v>51</v>
      </c>
      <c r="C57" s="23"/>
      <c r="D57" s="24"/>
      <c r="E57" s="21"/>
      <c r="F57" s="13"/>
    </row>
    <row r="58" spans="1:6" ht="114.75" x14ac:dyDescent="0.25">
      <c r="B58" s="45" t="s">
        <v>91</v>
      </c>
      <c r="C58" s="23"/>
      <c r="D58" s="24"/>
      <c r="E58" s="21"/>
      <c r="F58" s="13"/>
    </row>
    <row r="59" spans="1:6" ht="25.5" x14ac:dyDescent="0.25">
      <c r="A59" s="14"/>
      <c r="B59" s="15" t="s">
        <v>35</v>
      </c>
      <c r="C59" s="44" t="s">
        <v>10</v>
      </c>
      <c r="D59" s="26">
        <v>1</v>
      </c>
      <c r="E59" s="18">
        <v>0</v>
      </c>
      <c r="F59" s="19">
        <f>D59*E59</f>
        <v>0</v>
      </c>
    </row>
    <row r="60" spans="1:6" ht="38.25" x14ac:dyDescent="0.25">
      <c r="A60" s="10" t="s">
        <v>52</v>
      </c>
      <c r="B60" s="43" t="s">
        <v>85</v>
      </c>
      <c r="C60" s="23"/>
      <c r="D60" s="24"/>
      <c r="E60" s="21"/>
      <c r="F60" s="13"/>
    </row>
    <row r="61" spans="1:6" ht="114.75" x14ac:dyDescent="0.25">
      <c r="B61" s="45" t="s">
        <v>98</v>
      </c>
      <c r="C61" s="23"/>
      <c r="D61" s="24"/>
      <c r="E61" s="21"/>
      <c r="F61" s="13"/>
    </row>
    <row r="62" spans="1:6" ht="25.5" x14ac:dyDescent="0.25">
      <c r="A62" s="14"/>
      <c r="B62" s="15" t="s">
        <v>35</v>
      </c>
      <c r="C62" s="44" t="s">
        <v>10</v>
      </c>
      <c r="D62" s="26">
        <v>1</v>
      </c>
      <c r="E62" s="18">
        <v>0</v>
      </c>
      <c r="F62" s="19">
        <f>D62*E62</f>
        <v>0</v>
      </c>
    </row>
    <row r="63" spans="1:6" ht="38.25" x14ac:dyDescent="0.25">
      <c r="A63" s="10" t="s">
        <v>58</v>
      </c>
      <c r="B63" s="43" t="s">
        <v>77</v>
      </c>
      <c r="C63" s="23"/>
      <c r="D63" s="24"/>
      <c r="E63" s="21"/>
      <c r="F63" s="13"/>
    </row>
    <row r="64" spans="1:6" ht="114.75" x14ac:dyDescent="0.25">
      <c r="B64" s="45" t="s">
        <v>93</v>
      </c>
      <c r="C64" s="23"/>
      <c r="D64" s="24"/>
      <c r="E64" s="21"/>
      <c r="F64" s="13"/>
    </row>
    <row r="65" spans="1:6" ht="25.5" x14ac:dyDescent="0.25">
      <c r="A65" s="14"/>
      <c r="B65" s="15" t="s">
        <v>35</v>
      </c>
      <c r="C65" s="44" t="s">
        <v>10</v>
      </c>
      <c r="D65" s="26">
        <v>1</v>
      </c>
      <c r="E65" s="18"/>
      <c r="F65" s="19">
        <f>D65*E65</f>
        <v>0</v>
      </c>
    </row>
    <row r="66" spans="1:6" x14ac:dyDescent="0.25">
      <c r="A66" s="60"/>
      <c r="B66" s="30" t="s">
        <v>54</v>
      </c>
      <c r="C66" s="31"/>
      <c r="D66" s="32"/>
      <c r="E66" s="33"/>
      <c r="F66" s="34">
        <f>SUM(F46:F65)</f>
        <v>0</v>
      </c>
    </row>
    <row r="67" spans="1:6" x14ac:dyDescent="0.25">
      <c r="B67" s="43"/>
      <c r="C67" s="23"/>
      <c r="D67" s="24"/>
      <c r="E67" s="21"/>
      <c r="F67" s="13"/>
    </row>
    <row r="68" spans="1:6" x14ac:dyDescent="0.25">
      <c r="A68" s="88" t="s">
        <v>11</v>
      </c>
      <c r="B68" s="88"/>
      <c r="C68" s="88"/>
      <c r="D68" s="88"/>
      <c r="E68" s="88"/>
      <c r="F68" s="88"/>
    </row>
    <row r="69" spans="1:6" x14ac:dyDescent="0.25">
      <c r="A69" s="63" t="s">
        <v>13</v>
      </c>
      <c r="B69" s="69" t="s">
        <v>20</v>
      </c>
      <c r="C69" s="69"/>
      <c r="D69" s="69"/>
      <c r="E69" s="46"/>
      <c r="F69" s="47">
        <f>F28</f>
        <v>0</v>
      </c>
    </row>
    <row r="70" spans="1:6" x14ac:dyDescent="0.25">
      <c r="A70" s="63" t="s">
        <v>14</v>
      </c>
      <c r="B70" s="69" t="s">
        <v>67</v>
      </c>
      <c r="C70" s="69"/>
      <c r="D70" s="69"/>
      <c r="E70" s="46"/>
      <c r="F70" s="47">
        <f>F41</f>
        <v>0</v>
      </c>
    </row>
    <row r="71" spans="1:6" ht="25.5" x14ac:dyDescent="0.25">
      <c r="A71" s="64" t="s">
        <v>68</v>
      </c>
      <c r="B71" s="41" t="s">
        <v>100</v>
      </c>
      <c r="C71" s="68"/>
      <c r="D71" s="68"/>
      <c r="E71" s="48"/>
      <c r="F71" s="49">
        <f>F66</f>
        <v>0</v>
      </c>
    </row>
    <row r="72" spans="1:6" ht="18.95" customHeight="1" x14ac:dyDescent="0.25">
      <c r="A72" s="65"/>
      <c r="B72" s="50" t="s">
        <v>12</v>
      </c>
      <c r="C72" s="51"/>
      <c r="D72" s="52"/>
      <c r="E72" s="19"/>
      <c r="F72" s="19">
        <f>SUM(E69:F71)</f>
        <v>0</v>
      </c>
    </row>
    <row r="73" spans="1:6" ht="24" customHeight="1" x14ac:dyDescent="0.25">
      <c r="B73" s="1"/>
    </row>
    <row r="74" spans="1:6" ht="32.1" customHeight="1" x14ac:dyDescent="0.25">
      <c r="A74" s="65"/>
      <c r="B74" s="50" t="s">
        <v>15</v>
      </c>
      <c r="C74" s="51"/>
      <c r="D74" s="52"/>
      <c r="E74" s="19"/>
      <c r="F74" s="19">
        <f>F72*0.25</f>
        <v>0</v>
      </c>
    </row>
    <row r="75" spans="1:6" x14ac:dyDescent="0.25">
      <c r="B75" s="1"/>
    </row>
    <row r="76" spans="1:6" x14ac:dyDescent="0.25">
      <c r="A76" s="65"/>
      <c r="B76" s="50" t="s">
        <v>12</v>
      </c>
      <c r="C76" s="51"/>
      <c r="D76" s="52"/>
      <c r="E76" s="19"/>
      <c r="F76" s="19">
        <f>SUM(F72:F74)</f>
        <v>0</v>
      </c>
    </row>
  </sheetData>
  <mergeCells count="1">
    <mergeCell ref="A68:F68"/>
  </mergeCells>
  <pageMargins left="0.7" right="0.7" top="0.75" bottom="0.75" header="0.3" footer="0.3"/>
  <pageSetup paperSize="9" scale="73" orientation="portrait" r:id="rId1"/>
  <rowBreaks count="1" manualBreakCount="1">
    <brk id="5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rekapitulacija</vt:lpstr>
      <vt:lpstr>TROŠKOVNIK BEŠLINEC</vt:lpstr>
      <vt:lpstr>TROŠKOVNIK OBREŠKA DONJA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Ivana Lešković</dc:creator>
  <cp:lastModifiedBy>Marija Kušar</cp:lastModifiedBy>
  <cp:lastPrinted>2023-11-09T11:25:57Z</cp:lastPrinted>
  <dcterms:created xsi:type="dcterms:W3CDTF">2020-11-16T18:36:51Z</dcterms:created>
  <dcterms:modified xsi:type="dcterms:W3CDTF">2023-11-10T13:28:02Z</dcterms:modified>
</cp:coreProperties>
</file>