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showInkAnnotation="0"/>
  <xr:revisionPtr revIDLastSave="0" documentId="13_ncr:1_{17BFB964-D961-4AE6-A2A9-40156E2BD039}" xr6:coauthVersionLast="47" xr6:coauthVersionMax="47" xr10:uidLastSave="{00000000-0000-0000-0000-000000000000}"/>
  <bookViews>
    <workbookView xWindow="-120" yWindow="-120" windowWidth="29040" windowHeight="15840" tabRatio="823" xr2:uid="{00000000-000D-0000-FFFF-FFFF00000000}"/>
  </bookViews>
  <sheets>
    <sheet name="REKAPITULACIJA" sheetId="61" r:id="rId1"/>
    <sheet name="A) GRAĐEVINSKI I ZAVRŠNI RADOVI" sheetId="56" r:id="rId2"/>
    <sheet name="B)VIO" sheetId="58" r:id="rId3"/>
    <sheet name="C) STROJARSTVO" sheetId="63" r:id="rId4"/>
  </sheets>
  <definedNames>
    <definedName name="_xlnm.Print_Area" localSheetId="1">'A) GRAĐEVINSKI I ZAVRŠNI RADOVI'!$A$1:$F$348</definedName>
    <definedName name="_xlnm.Print_Area" localSheetId="2">'B)VIO'!$A$1:$F$207</definedName>
    <definedName name="_xlnm.Print_Area" localSheetId="0">REKAPITULACIJA!$A$1:$E$31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7" i="56" l="1"/>
  <c r="F276" i="56"/>
  <c r="F291" i="56"/>
  <c r="F89" i="58"/>
  <c r="F84" i="58"/>
  <c r="F78" i="58" l="1"/>
  <c r="F82" i="58"/>
  <c r="F165" i="56"/>
  <c r="F137" i="56"/>
  <c r="F87" i="58"/>
  <c r="F110" i="58" l="1"/>
  <c r="F298" i="56" l="1"/>
  <c r="F297" i="56"/>
  <c r="F201" i="56"/>
  <c r="F95" i="56"/>
  <c r="F170" i="56"/>
  <c r="F169" i="56"/>
  <c r="F132" i="56" l="1"/>
  <c r="F208" i="56" l="1"/>
  <c r="F235" i="56"/>
  <c r="F33" i="63"/>
  <c r="F32" i="63"/>
  <c r="F27" i="63" l="1"/>
  <c r="F21" i="63"/>
  <c r="F187" i="58" l="1"/>
  <c r="F186" i="58"/>
  <c r="F185" i="58"/>
  <c r="F76" i="58"/>
  <c r="F75" i="58"/>
  <c r="F69" i="58"/>
  <c r="F68" i="58"/>
  <c r="F67" i="58"/>
  <c r="F66" i="58"/>
  <c r="F65" i="58"/>
  <c r="F64" i="58"/>
  <c r="F63" i="58"/>
  <c r="F87" i="56" l="1"/>
  <c r="F232" i="56"/>
  <c r="F83" i="56"/>
  <c r="F93" i="56"/>
  <c r="F30" i="63"/>
  <c r="F25" i="63"/>
  <c r="F23" i="63"/>
  <c r="F36" i="63" s="1"/>
  <c r="F182" i="58"/>
  <c r="F180" i="58"/>
  <c r="F178" i="58"/>
  <c r="F176" i="58"/>
  <c r="F172" i="58"/>
  <c r="F169" i="58"/>
  <c r="F157" i="58"/>
  <c r="F155" i="58"/>
  <c r="F151" i="58"/>
  <c r="F147" i="58"/>
  <c r="F145" i="58"/>
  <c r="F142" i="58"/>
  <c r="F139" i="58"/>
  <c r="F138" i="58"/>
  <c r="F137" i="58"/>
  <c r="F125" i="58"/>
  <c r="F124" i="58"/>
  <c r="F121" i="58"/>
  <c r="F120" i="58"/>
  <c r="F119" i="58"/>
  <c r="F118" i="58"/>
  <c r="F115" i="58"/>
  <c r="F114" i="58"/>
  <c r="F113" i="58"/>
  <c r="F112" i="58"/>
  <c r="F109" i="58"/>
  <c r="F108" i="58"/>
  <c r="F107" i="58"/>
  <c r="F93" i="58"/>
  <c r="F92" i="58"/>
  <c r="F59" i="58"/>
  <c r="F315" i="56"/>
  <c r="F310" i="56"/>
  <c r="F294" i="56"/>
  <c r="F290" i="56"/>
  <c r="F275" i="56"/>
  <c r="F274" i="56"/>
  <c r="F260" i="56"/>
  <c r="F259" i="56"/>
  <c r="F254" i="56"/>
  <c r="F207" i="56"/>
  <c r="F199" i="56"/>
  <c r="F161" i="56"/>
  <c r="F142" i="56"/>
  <c r="F141" i="56"/>
  <c r="F129" i="56"/>
  <c r="F101" i="56"/>
  <c r="F100" i="56"/>
  <c r="F91" i="56"/>
  <c r="F89" i="56"/>
  <c r="F85" i="56"/>
  <c r="F73" i="56"/>
  <c r="F300" i="56" l="1"/>
  <c r="F344" i="56" s="1"/>
  <c r="F173" i="56"/>
  <c r="F334" i="56" s="1"/>
  <c r="F278" i="56"/>
  <c r="F342" i="56" s="1"/>
  <c r="F103" i="56"/>
  <c r="F330" i="56" s="1"/>
  <c r="F159" i="58"/>
  <c r="F203" i="58" s="1"/>
  <c r="F95" i="58"/>
  <c r="F199" i="58" s="1"/>
  <c r="F127" i="58"/>
  <c r="F201" i="58" s="1"/>
  <c r="F190" i="58"/>
  <c r="F205" i="58" s="1"/>
  <c r="F262" i="56"/>
  <c r="F340" i="56" s="1"/>
  <c r="F237" i="56"/>
  <c r="F338" i="56" s="1"/>
  <c r="F211" i="56"/>
  <c r="F336" i="56" s="1"/>
  <c r="F143" i="56"/>
  <c r="F332" i="56" s="1"/>
  <c r="F43" i="63"/>
  <c r="F317" i="56"/>
  <c r="F346" i="56" s="1"/>
  <c r="F207" i="58" l="1"/>
  <c r="E16" i="61" s="1"/>
  <c r="F348" i="56"/>
  <c r="F46" i="63"/>
  <c r="E18" i="61" s="1"/>
  <c r="E14" i="61" l="1"/>
  <c r="E21" i="61" s="1"/>
  <c r="E23" i="61" l="1"/>
  <c r="E25" i="61" s="1"/>
  <c r="B205" i="58" l="1"/>
  <c r="B203" i="58"/>
  <c r="B201" i="58"/>
  <c r="B199" i="58"/>
  <c r="A190" i="58"/>
  <c r="A159" i="58"/>
  <c r="A127" i="58"/>
  <c r="A95" i="58"/>
  <c r="B346" i="56" l="1"/>
  <c r="A346" i="56"/>
  <c r="B344" i="56"/>
  <c r="A344" i="56"/>
  <c r="B342" i="56"/>
  <c r="A342" i="56"/>
  <c r="B340" i="56"/>
  <c r="A340" i="56"/>
  <c r="B338" i="56"/>
  <c r="A338" i="56"/>
  <c r="B336" i="56"/>
  <c r="A336" i="56"/>
  <c r="B334" i="56"/>
  <c r="A334" i="56"/>
  <c r="B332" i="56"/>
  <c r="A332" i="56"/>
  <c r="B330" i="56"/>
  <c r="A330" i="56"/>
  <c r="A237" i="56"/>
  <c r="A211" i="56"/>
  <c r="A173" i="56"/>
  <c r="A143" i="56"/>
  <c r="A103" i="56"/>
</calcChain>
</file>

<file path=xl/sharedStrings.xml><?xml version="1.0" encoding="utf-8"?>
<sst xmlns="http://schemas.openxmlformats.org/spreadsheetml/2006/main" count="692" uniqueCount="423">
  <si>
    <t>paušal</t>
  </si>
  <si>
    <t>m2</t>
  </si>
  <si>
    <t>m3</t>
  </si>
  <si>
    <t>Sve mjere u planovima provjeriti u naravi. Svu kontrolu vršiti bez posebne naplate.</t>
  </si>
  <si>
    <t>1.</t>
  </si>
  <si>
    <t>2.</t>
  </si>
  <si>
    <t>3.</t>
  </si>
  <si>
    <t>Opis stavke</t>
  </si>
  <si>
    <t>Količina</t>
  </si>
  <si>
    <t>5.</t>
  </si>
  <si>
    <t>4.</t>
  </si>
  <si>
    <t>Jedinica mjere</t>
  </si>
  <si>
    <t>Način obračuna: paušal, uključuje sve potrebne radove</t>
  </si>
  <si>
    <t>m'</t>
  </si>
  <si>
    <t>kom</t>
  </si>
  <si>
    <t>6.</t>
  </si>
  <si>
    <t>- montaža ili ugradnja sa svim potrebnim skelama, napravama, dizalicama i alatima</t>
  </si>
  <si>
    <t>- svi troškovi ispitivanja materijala i postupaka</t>
  </si>
  <si>
    <t>- izvršenje programa kontrole kvalitete sa svim potrebnim dokazima kvaliteta koji traže tehnički propisi ili posebnost konstrukcije</t>
  </si>
  <si>
    <t>Prilikom nuđenja radova izvođač je dužan pregledati mjesto na kojem se izvode radovi kao i moguće pozicije za privremeno odlaganje materijala na terenu uz zgradu te smještaj eventualne mehanizacije za izvedbu radova.</t>
  </si>
  <si>
    <t>- uzimanje potrebnih izmjera na objektu, potrebna razmjeravanja od izvedene konstrukcije, prijenos visinskih točaka i sva obilježavanja</t>
  </si>
  <si>
    <t>- sva eventualno potrebna ispitivanja i koordinacija s ostalim izvođačima</t>
  </si>
  <si>
    <t>Izvođač je dužan nuditi solidan i ispravan rad, na temelju projektne dokumentacije i troškovnika te pregleda i uvida na mjestu izvedbe radova. U slučaju nejasnoća izvođač treba prije davanja ponude od projektanta tražiti pojašnjenje, naknadno pozivanje na eventualno nerazumijevanje ili manjkavosti opisa ili nacrta se neće uzeti u obzir. Također, prije početka izrade obavezno se moraju uskladiti mjere i količine na objektu s onima u nacrtu i troškovniku.</t>
  </si>
  <si>
    <t>- svi pripremni radovi i međufaze rada potrebne za korektno dovršenje stavke prema pravilima struke i važećim propisima bez obzira da li je sve to napomenuto u pojedinoj stavci</t>
  </si>
  <si>
    <t>- svi pomoćni i pripremni radovi na organizaciji gradilišta kao što je skladištenje materijala na terenu, privremeno odlaganje, zaštita svih do sada izvedenih radova i građevina u zoni radova</t>
  </si>
  <si>
    <t>- sav osnovni i pomoćni materijal sa svim potrebnim dokazima kvalitete, dobava, izrada, doprema, sav alat, mehanizacija i uskladištenje te troškove radne snage za kompletan rad</t>
  </si>
  <si>
    <t>- transport na gradilište te svi horizontalni i vertikalni transporti do mjesta montaže</t>
  </si>
  <si>
    <t>- sva zakonska dokumentaciju praćenja izvođenja - dnevnici, zapisnici kontrolnih međufaznih i faznih pregleda, atesti materijala i postupaka</t>
  </si>
  <si>
    <t>7.</t>
  </si>
  <si>
    <t>8.</t>
  </si>
  <si>
    <t>Jediničnom cijenom obuhvaćen je sav potreban rad i materijal do potpune gotovosti u skladu sa ovdje navedenim uvjetima i pravilima struke.</t>
  </si>
  <si>
    <t>Prije početka zemljanih radova potrebno je izvršiti prethodne radove na pripremi i uređenju gradilišta tj. čišćenje terena, prilaze i organizaciju gradilišta. Pripremni radovi na uređenju gradilišta prema Planu izvođenja radova (sukladno Zakonu o zaštiti na radu i Pravilniku o zaštiti na radu za privremena i pokretna gradilišta) neće biti obračunati posebno već su obuhvaćeni jediničnim cijenama.</t>
  </si>
  <si>
    <t>Opći uvjeti</t>
  </si>
  <si>
    <t>OPĆI UVJETI UZ TROŠKOVNIK</t>
  </si>
  <si>
    <t>Opći uvjeti pripremnih radova</t>
  </si>
  <si>
    <t>U slučaju da izvoditelj predlaže druga projektantska rješenja, dužan je izraditi dokumentaciju (tekstualnu i grafičku) i dati je na odobrenje projektantu, nadzornom inženjeru i investitoru. Za sve specijalističke radove izvoditelj je dužan izraditi radioničke nacrte i predočiti ih projektantu i nadzornom inženjeru radi ovjere prije početka radova. Istu dokumentaciju izvođač izrađuje o svom trošku.</t>
  </si>
  <si>
    <r>
      <t xml:space="preserve">Sve radove izvesti prema opisu pojedinih stavaka troškovnika i uvodnih općih opisa pojedinih grupa radova. </t>
    </r>
    <r>
      <rPr>
        <b/>
        <sz val="10"/>
        <rFont val="Arial"/>
        <family val="2"/>
        <charset val="238"/>
      </rPr>
      <t>Svaka grupa radova u troškovniku ima svoje opće uvjete koji SU SASTAVNI DIO SVAKE POJEDINE STAVKE. Sve što je navedeno u njima, a nije u pojedinačnom opisu stavke smatra se uključenim u jediničnu cijenu.</t>
    </r>
  </si>
  <si>
    <t>9.</t>
  </si>
  <si>
    <t>Sve radove izvesti od materijala propisane kvalitete prema nacrtima, opisu, detaljima, pismenim i usmenim dogovorima, ali sve u okviru ponuđene jedinične cijene. Sve štete učinjene prigodom rada na vlastitim ili tuđim radovima i materijalima trebaju se ukloniti na račun počinitelja.</t>
  </si>
  <si>
    <t>U prethodne i pripremne radove spada iskolčenje građevine prema geodetskom projektu ili elaboratu iskolčenja. Ispravna iskolčenja predaju se izvođaču zapisnički i od tada ih je on obavezan održavati i po potrebi obnavljati o svom trošku. Prije čišćenja terena od raslinja, odnosno započinjanja iskopa, izvođač je dužan geodetski osigurati sve točke iskolčenja, položajno i visinski, te odrediti privremene repere, položajno i
visinski, radi kontrole izvedenih objekata. Nakon toga slijede radovi koji obuhvaćaju ograđivanje gradilišta, manipulativnih površina i odlagališta materijala, strojeva i opreme, a zatim osiguranje susjednih površina i prilaza za vrijeme izvođenja radova, od opasnosti gradilišta i po okolinu opasnih građevinskih i ostalih radova.
Prije početka zemljanih radova, teren treba očistiti od otpada, šiblja i korova ili stabala do 10 cm promjera (ukoliko to smeta postavljanju objekta ili organizaciji gradilišta). Ovi radovi kao i radovi oko razmjeravanja terena i obilježavanja zgrade uračunati su u jedinične cijene.</t>
  </si>
  <si>
    <t>IZOLATERSKI RADOVI</t>
  </si>
  <si>
    <t>IZOLATERSKI RADOVI UKUPNO:</t>
  </si>
  <si>
    <t>Svi izolaterski radovi moraju se izvesti u skladu sa uputama proizvođača, solidno i stručno u skladu s programom kontrole i kvalitete propisanom glavnom projektu predmetne građevine.</t>
  </si>
  <si>
    <t>Hidroizolacije polimernim sintetskim trakama - PVC membrane. Izvode se u trakama, prema uputama odabranog proizvođača: slobodno položene ili mehanički učvršćene s preklopima i zavarivanjem vrućim zrakom.
Površina na koju se polažu izolacijske trake mora biti očišćena i suha, maksimalne vlage koju propisuje proizvođač. Preklopi lijepljeni (elastomeri) ili zavareni vrućim zrakom (termoplasti). Svi detalji spojeva, preklopa, fazonski komadi, mehanička spojna sredstva moraju se ugrađivati uz striktno pridržavanje uputa odabranog proizvođača.</t>
  </si>
  <si>
    <t>ZIDARSKI RADOVI</t>
  </si>
  <si>
    <t>ZIDARSKI RADOVI UKUPNO:</t>
  </si>
  <si>
    <t>KERAMIČARSKI RADOVI</t>
  </si>
  <si>
    <t>PODOPOLAGAČKI RADOVI</t>
  </si>
  <si>
    <t>LIČILAČKI RADOVI</t>
  </si>
  <si>
    <t>GIPSKARTONSKI I SUHOMONTAŽNI RADOVI</t>
  </si>
  <si>
    <t>RAZNI ZAVRŠNI RADOVI</t>
  </si>
  <si>
    <t>Red. br.</t>
  </si>
  <si>
    <t>Način obračuna: po m2 stvarno ožbukane površine zidova uz odbijanje otvora na način naveden u posebnim uvjetima za radove žbukanja</t>
  </si>
  <si>
    <r>
      <rPr>
        <b/>
        <i/>
        <sz val="10"/>
        <rFont val="Arial"/>
        <family val="2"/>
        <charset val="238"/>
      </rPr>
      <t>Razni graditeljski radovi</t>
    </r>
    <r>
      <rPr>
        <sz val="10"/>
        <rFont val="Arial"/>
        <family val="2"/>
        <charset val="238"/>
      </rPr>
      <t xml:space="preserve">
Sve ugradbe izvesti točno po propisima i na mjestu označenom po projektu, a u vezi opisa pojedine stavke. Kod ugradbe doprozornika  uključena  je  ugradba  prozorskih  klupčica,  kutija  za  eslinger  rolete, kutija za opruge kod eslingera, kutija za flos roletu i sl., dakle sve što ide uz doprozornik. Ovo se analogno odnosi i na druge ugradbe. Kod stavaka, gdje je uz ugradbu označena i dobava, istu treba uključiti, a također i eventualnu  izradu pojedinih elemenata, koji se izvode na gradilištu i ugrađuju montažno. U cijenu treba uračunati svu zidarsku pripomoć obrtnicima, instalaterima, nošenje izuzetno teških predmeta, pripomoć  kod  raznih ugradbi,  te  materijal  za  ugradbu.
</t>
    </r>
  </si>
  <si>
    <t>Način obračuna: po m2 stvarno izolirane površine</t>
  </si>
  <si>
    <t>GIPSKARTONSKI I SUHOMONTAŽNI RADOVI UKUPNO:</t>
  </si>
  <si>
    <t>UNUTARNJA GRAĐEVINSKA STOLARIJA</t>
  </si>
  <si>
    <t>UNUTARNJA GRAĐEVINSKA STOLARIJA UKUPNO:</t>
  </si>
  <si>
    <t>KERAMIČARSKI RADOVI UKUPNO:</t>
  </si>
  <si>
    <t>PODOPOLAGAČKI RADOVI UKUPNO:</t>
  </si>
  <si>
    <t>LIČILAČKI RADOVI UKUPNO:</t>
  </si>
  <si>
    <t>RAZNI ZAVRŠNI RADOVI UKUPNO:</t>
  </si>
  <si>
    <t>Način obračuna: po satu rada</t>
  </si>
  <si>
    <t>h</t>
  </si>
  <si>
    <t>zidar (VKV)</t>
  </si>
  <si>
    <t>radnik (NKV)</t>
  </si>
  <si>
    <r>
      <rPr>
        <b/>
        <sz val="10"/>
        <rFont val="Arial"/>
        <family val="2"/>
        <charset val="238"/>
      </rPr>
      <t xml:space="preserve">Režijski sati. </t>
    </r>
    <r>
      <rPr>
        <sz val="10"/>
        <rFont val="Arial"/>
        <family val="2"/>
        <charset val="238"/>
      </rPr>
      <t>Pripomoć zidara i radnika za sve radove koji nisu specifcirani troškovnikom. Obračun isključivo prema upisu u građevinski dnevnik uz odobrenje nadzornog inženjera.</t>
    </r>
  </si>
  <si>
    <t>Način obračuna: po kom ugrađenih vratašca</t>
  </si>
  <si>
    <t>Revizijska vratašca u GK stropu ili zidu.</t>
  </si>
  <si>
    <t>Način obračuna: po m2 stvarno izvedenog zida</t>
  </si>
  <si>
    <t>Način obračuna: po m2 opločenog poda i m' opločenog sokla</t>
  </si>
  <si>
    <t>1.1.</t>
  </si>
  <si>
    <t>1.2.</t>
  </si>
  <si>
    <t>TROŠKOVNIK RADOVA</t>
  </si>
  <si>
    <t>NKV radnik</t>
  </si>
  <si>
    <t>sat</t>
  </si>
  <si>
    <t>KV radnik</t>
  </si>
  <si>
    <t>OPĆI OPIS:  Stolarske radove valja nuditi prema opisu stavaka u troškovniku, a izvoditi po uzancama zanata iz kvalitetnog materijala.</t>
  </si>
  <si>
    <t>Prije radioničke izrade stolarskih elemenata izvoditelj radova mora, prema shemama iz tehničke dokumentacije, izraditi radioničke nacrte i ugradbene detalje, te na njih dobiti suglasnost projektanta.</t>
  </si>
  <si>
    <t xml:space="preserve">Ponuđena cijena uključuje kompletno izrađenu i ugrađenu stavku s okovom, ostakljenjem i termolakiranjem. </t>
  </si>
  <si>
    <t>Prije izrade stavaka, kao i ustakljenja, obvezno provjeriti sve mjere i količine u naravi</t>
  </si>
  <si>
    <t>Općenito :</t>
  </si>
  <si>
    <t>Keramičke pločice na zidu</t>
  </si>
  <si>
    <t>Način obračuna: po m2 izvedenog poda i m' sokla</t>
  </si>
  <si>
    <t>4.2.</t>
  </si>
  <si>
    <t>m1</t>
  </si>
  <si>
    <t>1.3.</t>
  </si>
  <si>
    <t>gipskartonski stropovi</t>
  </si>
  <si>
    <t>Radovi se izvode prema opisu stavaka troškovnika i projektnoj dokumentaciji. Ukoliko nije objašnjen način rada, Izvoditelj je dužan pridržavati se uobičajenog načina rada, uz pridržavanje standarda za izradu kvalitetnog proizvoda. Izvoditelj je dužan pridržavati se upute projektanta u pitanjima koje se odnose na izbor pojedinih materijala i način izvedbe pojedinih detalja, ukoliko nisu detaljno opisani troškovnikom.
Materijal koji se koristi mora biti kvalitetan i imati odgovarajuću dokumentaciju, odgovarati opisu troškovnika i postojećim građevinskim propisima. Ukoliko izvoditelj sumnja u kvalitetu nekog materijala i smatra da za takvu izvedbu ne bi mogao preuzeti odgovornost, dužan je o tome obavijestiti projektante i nadzornog inženjera s obrazloženjem i dokumentacijom. Nakon proučenog prijedloga, odluku o primjeni materijala donosi projektant u suglasnosti s nadzornim inženjerom. Jedinične cijene pojedinih radova moraju sadržavati sve elemente za potpuno dovršenje gotovog proizvoda, a u skladu sa stavkama troškovnika.</t>
  </si>
  <si>
    <t>Žbukanje zidova i stropova izvoditi s vapneno-cementnom žbukom kao tip VC 40 prema uputama proizvođača, a minimalno poštivati slijedeće uvjete:
Instalaterske otvore, spojeve različitih materijala kao i nestabilne podloge obavezno rabicirati pocinčanim punktiranim rabic pletivom (25 x 25 x 0,9) ili staklenom mrežicom. Prije početka radova postaviti kutne profile. Glatke i neupojne betonske podloge obraditi cementnim špricom najmanje dan prije nanošenja VC 40. 
VC 40 nanositi ručno ili strojno, na zid od opeke obrađen predšpricom (rijetka konzistencija) ili na zid od betona obrađen cementnim špricom, u debljini do 20 mm u jednom sloju i izravnati aluminijskom H letvom. Nakon djelomičnog očvršćivanja, u pravilu drugi dan, VC 40 navlažiti vodom, po potrebi nanijeti novi sloj žbuke rjeđe konzistencije i zafilcati grubom i finom spužvastim gleterom, osim na zidovima za keramičarske radove gdje se ostavlja grublja tekstura.
Prije završnih radova žbuka mora biti stara najmanje 3-4 tjedna. Prilikom izvođenja radova pridržavati se važećih građevinskih normi.</t>
  </si>
  <si>
    <t>Dobava i ugradnja vratašca revizijskih otvora s nevidljivim šarkama i zatvaračkim mehanizmom, s brtvenom gumom i osiguračem protiv ispadanja; s ugrađenom gipskartonskom pločom sistem sa GK pločom 12,5 mm. Ugradnja u oblogu zida ili strop. Obračun po komadu ugrađenih revizijskih otvora.</t>
  </si>
  <si>
    <t>Dobava materijala i bojanje zidova, što uključuje premazivanje primerom (grund), tri puta bojanje te akriliranje (prije završnog sloja boje) svih spojeva zid-zid i zid-strop, kao i oko svi stolarskih stavki, klupčica, keramike, rešetki, rasvjetnih tijela, završnih lajsni podova, sokla ili sl.</t>
  </si>
  <si>
    <t>Za čišćenje su npr.: svi podovi  uključujući i sokl lajsne, stolarija (unutarnja i vanjska),  klupčice (unutarnje i vanjske), sanitarije, (mješalice, kade, umivaonici, WC-šlkoljke), radijatori, bojleri, šalteri, utičnice, rasvjetna tijela, ker. obloge zidova i podova i sve ostalo tako da zgrada bude očišćena iznutra i izvana.</t>
  </si>
  <si>
    <t>SVEUKUPNA REKAPITULACIJA</t>
  </si>
  <si>
    <t>A</t>
  </si>
  <si>
    <t>GRAĐEVINSKI I ZAVRŠNI RADOVI</t>
  </si>
  <si>
    <t>STROJARSKE INSTALACIJE</t>
  </si>
  <si>
    <t>UKUPNO SVI RADOVI:</t>
  </si>
  <si>
    <t>GRAĐEVINSKI I ZAVRŠNI RADOVI UKUPNO:</t>
  </si>
  <si>
    <t>PDV 25%</t>
  </si>
  <si>
    <t>SVEUKUPNO:</t>
  </si>
  <si>
    <t>Gipsarski radovi moraju se izvesti solidno i stručno prema važećim propisima i pravilima struke.</t>
  </si>
  <si>
    <t>Radove treba izvesti u svezi odredbi HRN B.C1.045.</t>
  </si>
  <si>
    <t>Gipsarski radovi obuhvaćaju izradu laganih montažnih i montažno-demontažnih stropova, izradu pregradnih stijena i plivajućih podova od građevinskih ploča kojima je glavna
komponenta gips. Gips kartonske ploče sastoje se od gipsa debljine 9, 12.5, 15 mm, obostrano zaštićenog/armiranog kartonom.</t>
  </si>
  <si>
    <t>Izvode se kao:
- standardne (GK) – za suhe prostore
- vlagootporne (GKI) – za vlažne prostore
- vatrootporne (GKF) – za obloge kamina i formiranje vatrobranih zidova.</t>
  </si>
  <si>
    <t>U cijenu gipsarskih radova ulazi i fugiranje i gletanje. GK ploče po završetku radova moraju biti potpuno spremne za ličenje bez potrebe za ličilačkom pripremom zida. Vezu sa žbukom potrebno je obraditi posebnim elastičnim kitovima da se spriječi pucanje. Obračun prema površini i opsegu ako se radi o spoju sa žbukom ili bilo kojim različitim aterijalom.</t>
  </si>
  <si>
    <t>Izvoditelj zidova/stropova mora tijekom izrade radioničke dokumentacije kao i montažer kod montaže biti u uskom kontaktu s isporučiteljima i izvoditeljima elektroinstalacija jake i slabe struje i ostalih instalacija i sistema koji se ugrađuju u sklopu zidova/stropa, jer svi ti elementi čine sastavni dio čija rješenja koordinira i kontrolira montažer zidova/stropa, a što je sve uključeno u jediničnu cijenu.</t>
  </si>
  <si>
    <t>Potkonstrukcija zidova/stropa mora biti izvedena isključivo od nehrđajućih materijala materijala (za što izvoditelj treba osigurati certifikat), pravilno dimenzionirana i izvedena.</t>
  </si>
  <si>
    <t>Jediničnom cijenom izvedbe treba obuhvatiti dobavu i ugradbu elemenata zidova/stropa, slaganje elemenata u cjelinu, kompletnu nosivu konstrukciju, sve pripadne sidrene elemente i detalje, brtvljenja i kitanja rubova i spojeva, izvedbu rubnih detalja uz bočne vertikalne i horizontalne plohe, kao i obradu oko eventualno ugrađenih elemenata instalacija. Sve navedeno treba izvesti isključivo u skladu s tehnologijom proizvoditelja zidova/stropa. 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zaštitne konstrukcije i skele, kao i sve drugo predviđeno mjerama zaštite na radu i pravilima struke.samo materijale i alate koji su tehnologijom predviđeni.</t>
  </si>
  <si>
    <t>Sve stavke obuhvaćaju nabavu, dopremu i montažu, sve prema uputama proizvođača, sve pripremljeno za bojanje ili polaganje keramike, također je uključena nabava i montaža ojačanih UA profila na piziciji svih unutarnjih vratiju, prozora i stijena te tipskih nosača za umivaonike, pisoare i tuš slavine, osim za tipske nosače koji su specificirani u troškovniku hidrotehničkih instalacija (wc-školjka i vodokotlič...). Sve  radove  po  odabranom  specifičnom  proizvođaču  treba  izvesti  po detaljima  i  tehnološkom  rješenju  istog. To  se  odnosi  kako  na  korištenje  materijala  tako  i  na  uporabu  odgovarajućeg  alata.</t>
  </si>
  <si>
    <t>Jediničnom cijenom obuhvaćen je sve navedeno u ovoj stavci, potreban rad i materijal do potpune gotovosti u skladu sa ovdje navedenim uvjetima i pravilima struke.</t>
  </si>
  <si>
    <r>
      <rPr>
        <b/>
        <sz val="10"/>
        <color indexed="8"/>
        <rFont val="Arial"/>
        <family val="2"/>
        <charset val="238"/>
      </rPr>
      <t>Višekratno čišćenje</t>
    </r>
    <r>
      <rPr>
        <sz val="10"/>
        <color indexed="8"/>
        <rFont val="Arial"/>
        <family val="2"/>
        <charset val="238"/>
      </rPr>
      <t xml:space="preserve"> gradilišta za vrijeme izvođenja radova. Izvršiti prema potrebi u dogovoru s nadzornim inženjerom. U cijenu uračunati i odvoz materijala na gradski deponij kao i trošak pristojbe za gradsju deponij.</t>
    </r>
  </si>
  <si>
    <r>
      <rPr>
        <b/>
        <sz val="10"/>
        <color indexed="8"/>
        <rFont val="Arial"/>
        <family val="2"/>
        <charset val="238"/>
      </rPr>
      <t>Završno čišćenje</t>
    </r>
    <r>
      <rPr>
        <sz val="10"/>
        <color indexed="8"/>
        <rFont val="Arial"/>
        <family val="2"/>
        <charset val="238"/>
      </rPr>
      <t xml:space="preserve"> svih prostorija (izvesti prije predaje zgrade investitoru).</t>
    </r>
  </si>
  <si>
    <t>NAPOMENA: opisi i oznake materijala i sustava suhomontažne gradnje korišteni su od proizvođača Knauf, ali je moguće ponuditi jednakovrijedne proizvode kao Rigips, Placo, Siniat i drugi.</t>
  </si>
  <si>
    <t xml:space="preserve">U jediničnu cijenu uključene su sve potrebne predradnje na pripremi zidova (čišćenje, izravnavanja, manja krpanja, zatvaranja fuga i sl.), sva potrebna radna skela kao i kompletan rad i materijal do potpune gotovosti u skladu sa ovdje navedenim uvjetima i pravilima struke. </t>
  </si>
  <si>
    <t>Spojeve pregradnih zidova s bočnim, podnim i stropnim građevnim elementima potrebno je radi zvučne izolacije zabrtviti obostrano s brtvenim kitom (dva reda materijala). Svi spojevi bandažirani staklenom mrežicom, a sve površine gletane u standardu Q2 prema DIN‐u uz prethodnu impregnaciju, obradu spojeva.</t>
  </si>
  <si>
    <t>Vratašca veličine 30x30cm</t>
  </si>
  <si>
    <t>Čišćenje uključuje i vanjske površine oko zgrade. Sakupljanje ostataka od gradnje, otpada i smeća, metenje i pranje vanjskih opločenih površina, grabljanje zelenih površina, odvoz sveg otpada i smeća i zbrinjavanje.</t>
  </si>
  <si>
    <t>Opločenje zidova</t>
  </si>
  <si>
    <t>Opločenje poda</t>
  </si>
  <si>
    <t>Opći uvjeti za demontaže i rušenja</t>
  </si>
  <si>
    <t>Prije početka demontaže i rušenja potrebno je otpojiti i demontirati sve vrste kućnih instalacija. Pri tome je prvo potrebno izvršiti prekid opskerbe na priključnom ili mjernom mjestu u dogovoru s distributerom. Vodu zatvoriti na glavnom dovodnom ventilu u stanu ili odmah iza vodomjera. Električnu struju isključiti na glavnoj sklopki ili iskapčanjem glavnih (pancir) osigurača. Plin isključiti na glavnom ventilu kućnog priključka. Telefon isključiti u priključnom ormariču. Detaljan opis otpajanja i demontaže svih kućnih instalacija nalazi se u projektima pojedinih struka.</t>
  </si>
  <si>
    <t>Napomena. gospodarenje građevinskim materijalom nastalim rušenjem, uklanjanjem ili demontažom provoditi sukladno Zakonu o održivom gospodarenju otpadom NN 94/13, 73/17, 14/19, 98/19.</t>
  </si>
  <si>
    <t>Građevinski materijal nastao rušenjem, uklanjanjem ili demontažom potrebno je razvrstati prema vrstama materijala (drvo, čelik, cigla, staklo, matal…), preostali materijal koji nije moguće razvrstati predstavlja otpad.</t>
  </si>
  <si>
    <t>O nastalim vrstama i količinama građevinskog materijala tijekom zahvata (sekundarne sirovine, otpad…) potrebno je voditi evidenciju.</t>
  </si>
  <si>
    <t>Građevinski otpad se odvozi na poznato odlagalište otpada koje je određeno i organizirano za zbrinjavanje otpada kao dijela funkcije komunalnog sustava što ima svoju ekonomsku cijenu.</t>
  </si>
  <si>
    <t>Sav materijal koji se predaje na daljnje gospodarenje ovlaštenim sakupljačima sekundarnim sirovinama i/ili tvrtkama ovlaštenim za gospodarenje odgovarajućom kategorijom otpada, potrebno je predati uz ispunjeni Prateći list za odgovarajuću kategoriju otpada.</t>
  </si>
  <si>
    <t>Razvrstavanje građevinskog materijala od rušanja, uklanjanja ili demontaža treba biti uključeno u jediničnu cijenu svake stavke troškovnika.</t>
  </si>
  <si>
    <t>Pri utovaru i transportu materijala poduzeti mjere protiv rasipanja materijala koji se prevozi - kao što su punjenje do razine utovarnog sanduka i obavezno prekrivanje tovarnog prostora vozila ceradama.</t>
  </si>
  <si>
    <t>Ponuditelj je prije davanja ponude obavezan izvršiti pregled postojeće zgrade i sagledati sva otežanja i mogućnosti u organizaciji rada na uklanjanju zgrade i zbrinjavanju otpada.</t>
  </si>
  <si>
    <t>PRIPREMNI RADOVI, DEMONTAŽE I RUŠENJA</t>
  </si>
  <si>
    <t>PRIPREMNI RADOVI, DEMONTAŽE I RUŠENJA UKUPNO:</t>
  </si>
  <si>
    <t>1.4.</t>
  </si>
  <si>
    <t>- svi direktni i indirektni troškovi gradilišta i poduzeća, svi troškovi organizacije, uspostave i osiguranja gradilišta kroz cijelo vrijeme građenja uključivo troškovi noćnog čuvara (ako za to postoji potreba), te svi troškovi električne energije, grijanja i vode za potrebe gradilišta</t>
  </si>
  <si>
    <t>- potrebna radna skela (osim fasadne skele) i sve potrebne HTZ mjere radnika</t>
  </si>
  <si>
    <t>- sva štetu na vlastitom ili drugim radovima nastala kao posljedica nepažnje u tijeku izvedbe kao i troškove popravka iste</t>
  </si>
  <si>
    <t>- sva svakodnevna čišćenja gradilišta za vrijeme izvođenja radova te razvrstavanje eventualnog otpada i plansko zbrinjavanje</t>
  </si>
  <si>
    <t>NAPOMENA: Ako u nekoj stavci postoji naziv proizvoda ili proizvođača materijala i/ili oprema, to ne ograničava ponuditelja (budućeg izvođača) da ponudi jednakovrijedan proizvod, sukladno opisu i tehničkim karakteristikama navedenim u toj stavci ili bolje od toga.</t>
  </si>
  <si>
    <t>VODOVOD I ODVODNJA</t>
  </si>
  <si>
    <r>
      <rPr>
        <b/>
        <sz val="10"/>
        <rFont val="Arial"/>
        <family val="2"/>
        <charset val="238"/>
      </rPr>
      <t>Pripremno-završni radova na organizaciji gradilišta.</t>
    </r>
    <r>
      <rPr>
        <sz val="10"/>
        <rFont val="Arial"/>
        <family val="2"/>
      </rPr>
      <t xml:space="preserve"> Izvođač je dužan organizirati gradilište sukladno Zakonu o gradnji i Zakonu o zaštiti na radu i svim podzakonskim aktima. Gradilište treba biti sigurno za rad i kretanje svih radnika i drugih osoba uključenih u proces gradnje za cijelo vrijeme trajanja radova. Također, treba biti sigurno za osobe koje se kreću u blizini gradilišta.</t>
    </r>
  </si>
  <si>
    <t>Prije početka radova izvođač radova je dužan izraditi plan izvođenja radova sukladno Zakonu o zaštiti na radu.</t>
  </si>
  <si>
    <t>Sve vidljive "otvorene" uglove izvesti s kutnim Al-profilima, kako se nibi vidjelo čelo (rub) pločice.</t>
  </si>
  <si>
    <t>REKAPITULACIJA GRAĐEVINSKI I ZAVRŠNI RADOVI</t>
  </si>
  <si>
    <r>
      <rPr>
        <b/>
        <sz val="10"/>
        <rFont val="Arial"/>
        <family val="2"/>
        <charset val="238"/>
      </rPr>
      <t xml:space="preserve">Keramičke pločice na podu. </t>
    </r>
    <r>
      <rPr>
        <sz val="10"/>
        <rFont val="Arial"/>
        <family val="2"/>
        <charset val="238"/>
      </rPr>
      <t>Dobava i dostava potrebnog materijala te izrada i ugradnja podnog opločenja podnom protukliznom keramikom, dimenzija 30x30 cm. Polaganje na način da se susjedne pločice spajaju jedna do druge u kvadratnom rasteru.</t>
    </r>
  </si>
  <si>
    <t>Kompletan rad i materijal mora u svemu odgovarati važećim tehničkim propisima za pojedine vrste radova i hrvatskim normama, tj. propisanim tehničkim svojstvima, ocjenama sukladnosti i dokazima uporabljivosti građevnih proizvoda (prema Zakonu o građevnim proizvodima NN 76/13,30/14, 130/17, 39/19, 118/20).</t>
  </si>
  <si>
    <t>Svi nekvalitetni radovi i materijali moraju se ukloniti i zamijeniti ispravnima bez bilo kakove obveze za odštetu od strane investitora.</t>
  </si>
  <si>
    <t>Ako opis koje stavke dovodi izvođača u sumnju o načinu izvedbe, treba pravovremeno, a prije predaje ponude, tražiti objašnjenje od projektanta: naknadni se prigovori neće uvažiti.</t>
  </si>
  <si>
    <t>Eventualne izmjene materijala te načina izvedbe tokom gradnje moraju se izvršiti isključivo pismenim dogovorom s projektantom i nadzornim inženjerom.</t>
  </si>
  <si>
    <t>Jedinična cijena sadrži sve nabrojeno kod opisa pojedine grupe radova te se na taj način vrši i obračun istih. Jedinične cijene primjenjivat će se na izvedene količine bez obzira u kojem postotku iste odstupaju od količine u troškovniku.</t>
  </si>
  <si>
    <t>Izvedeni radovi moraju u cijelosti odgovarati opisu u troškovniku, a u tu svrhu investitor traži prije početka radova uzorke te izvedeni radovi moraju istima u cijelosti odgovarati.</t>
  </si>
  <si>
    <t>MATERIJAL
Pod tim nazivom se podrazumijeva cijena materijala tj. dobavna cijena i to kako glavnog materijala, tako i pomoćnog, veznog materijala i sl. U cijenu materijala uključena je i cijena transportnih troškova bez obzira na prijevozno sredstvo sa svim prijenosima, utovarima i istovarima te uskladištenje i čuvanje na gradilištu od unošenja (prebacivanje, zaštita i sl.), kao i davanje potrebnih uzoraka.</t>
  </si>
  <si>
    <t>RAD
U kalkulaciji rada treba uključiti sav rad, kako glavni tako i pomoćni, sav unutarnji transport kao i čišćenje prostora u tijeku radova te odvoz šute i viška materijala s gradilišta.  Ujedno treba uključiti sav rad oko zaštite gotovih konstrukcija i dijelova objekta od štetnog utjecaja vrućine, hladnoće i sl.</t>
  </si>
  <si>
    <t>ZIMSKI I LJETNI RAD
Ukoliko je u ugovoreni termin izvršenja objekta uključen i zimski, odnosno, ljetni period, to se neće posebno izvoditelju priznavati na ime naknade, već sve mora biti uključeno u jediničnu cijenu. Za vrijeme zime građevina se mora zaštititi. Svi eventualno smrznuti dijelovi moraju se ukloniti i izvesti ponovno bez bilo kakve naplate. Ukoliko je temperatura niža od temperature, pri kojoj je dozvoljen određeni rad, a investitor ipak traži da se radovi izvode, izvoditelj ima pravo računati naknadu po važećoj normi, ali u tom slučaju izvoditelj snosi punu odgovornost za ispravnost i kvalitetu izvedenih radova. Spomenutu naknadu i bilo koja druga potraživanja izvođač treba najaviti i prezentirati uz potrebne analize prije nego izvrši te radnje. Naknadna potraživanja neće se priznati. To isto vrijedi i za zaštitu radova tokom ljeta od prebrzog sušenja uslijed visoke temperature. Ukoliko dođe do kašnjenja u dinamici krivnjom izvoditelja, dodatne troškove pri radu na niskim temperaturama snosi izvoditelj.</t>
  </si>
  <si>
    <t>NAKNADNI RADOVI
Za naknadne radove čiji opisi se ne nalaze u troškovniku, a koji se moraju izvesti po nalogu nadzornog inženjera, obračun se vrši po stvarnim troškovima rada i materijala. Za naknadne radove čiji se opisi nalaze u ugovornom troškovniku primjenjivat će se ugovorne jedinične cijene. Sva odstupanja stvarno izvedenih količina u odnosu na količine predviđene projektantskim troškovima (+ ili -) obračunat će se prema stvarno izvršenim radovima što će se sporazumno riješiti između predstavnika izvođača i nadzornog inženjera, odnosno, investitora.</t>
  </si>
  <si>
    <t>Izvođač je dužan nuditi solidan i ispravan rad, na temelju projektne dokumentacije i troškovnika te pregleda i uvida na mjestu izvedbe radova. U slučaju nejasnoća izvođač treba prije davanja ponude od projektanta tražiti pojašnjenje, naknadno pozivanje na eventualno nerazumijevanje ili manjkavosti opisa ili nacrta se neće uzeti u obzir. Također, prije početka izrade, obavezno se moraju uskladiti mjere i količine na objektu s onima u nacrtu i troškovniku.</t>
  </si>
  <si>
    <t>Jediničnom cijenom pojedine stavke troškovnika obuhvaćeni su sljedeći radovi i aktivnosti:</t>
  </si>
  <si>
    <t>1.7.</t>
  </si>
  <si>
    <r>
      <t>Ručno žbukanje zidova  tvornički predgotovljenom vapneno-cementnom podložnom žbukom za unutarnje radove tip kao VC 40</t>
    </r>
    <r>
      <rPr>
        <sz val="10"/>
        <rFont val="Arial"/>
        <family val="2"/>
        <charset val="238"/>
      </rPr>
      <t>.</t>
    </r>
  </si>
  <si>
    <t>- resitol- prednamaz se nanosi na očišćenu i suhu betonsku podlogu                                                - bit.traka tipa V-4 s uloškom staklenog voala težine 200 gr/m2, slobodno položena, vareni spojevi;</t>
  </si>
  <si>
    <t>- bit. traka tipa V-4 s uloškom staklenog voala težine 200 gr/m2, položena varenjem 100% na prethodni sloj;</t>
  </si>
  <si>
    <t xml:space="preserve"> - zaštita od 2 sloja PE folije deb. po 0,2 mm svaki, slobodno položene;</t>
  </si>
  <si>
    <t>Compact ploče su industrijski proizvod od tvrdo prešanog matrijala (sadrže smolu kao vezivo) završno presvučene s laminatom, otporne na udarce, vlagu i upijanje vode.</t>
  </si>
  <si>
    <t>Boja compact ploča prema odabiru projektanta i investitora.</t>
  </si>
  <si>
    <t>U cijenu uključiti sav potreban spojni materijal, okove i kvake za vrata, zaštitu za "pričepljenje" prstiju i sve potrebno za puni funkcionalnost.</t>
  </si>
  <si>
    <t>Pregrade u sanitarijama od compact ploča</t>
  </si>
  <si>
    <t>Opis stavke kao i st. 16.2. samo polaganje keramičkih pločica na zidove.</t>
  </si>
  <si>
    <t>B</t>
  </si>
  <si>
    <t>Izvođač je dužan proučiti kompletnu projektnu dokumentaciju, te u slučaju nejasnoća tražiti objašnjenje od projektanta, odnosno iznijeti svoje primjedbe. Nepoznavanje crtanog dijela projekta i tehničkog opisa neće se prihvatiti kao razlog za povišenje jediničnih cijena ili greške u izvedbi.</t>
  </si>
  <si>
    <t>Kompletan rad i materijal mora u svemu odgovarati važećim tehničkim propisima za pojedine vrste radova i hrvatskim normama tj. propisanim tehničkim svojstvima, ocjenama sukladnosti i dokazima uporabljivosti građevnih proizvoda (prema Zakonu o građevnim proizvodima NN 76/13 i 30/14).</t>
  </si>
  <si>
    <t>Izvoditelj radova dužan je prije početka radova prekontrolirati kote postojećeg terena u odnosu na projektirano stanje kao i relativnu +/- 0,00 kotu. Posebnu pozornost obratiti na mikrolokacije uklopa u postojeće prometne i zelene površine te na postojeće instalacije.</t>
  </si>
  <si>
    <t>Ukoliko se ukažu eventualne nejednakosti između projekata i stanja na gradilištu izvoditelj radova dužan je pravovremeno obavijestiti investitora i projektanta te zatražiti objašnjenja i daljnje upute za rad.</t>
  </si>
  <si>
    <t>Svi nekvalitetni radovi i materijali moraju se otkloniti i zamijeniti ispravnima bez bilo kakove obveze za odštetu od strane investitora.</t>
  </si>
  <si>
    <t>Ako opis koje stavke dovodi izvođača u sumnju o načinu izvedbe, treba pravovremeno prije predaje ponude tražiti objašnjenje od projektanta: naknadni se prigovori neće uvažiti.</t>
  </si>
  <si>
    <t>Eventualne izmjene materijala te načina izvedbe tokom gradnje moraju se izvršiti isključivo pismenim dogovorom sa projektantom i nadzornim inženjerom.</t>
  </si>
  <si>
    <t>Jedinična cijena sadrži sve nabrojeno kod opisa pojedine grupe radova, te se na taj način vrši i obračun istih. Jedinične cijene primjenjivat će se na izvedene količine bez obzira u kojem postotku iste odstupaju od količine u troškovniku.</t>
  </si>
  <si>
    <t>Izvedeni radovi moraju u cijelosti odgovarati opisu u troškovniku, a u tu svrhu investitor traži prije početka radova uzorke, te izvedeni radovi moraju istima u cijelosti odgovarati.</t>
  </si>
  <si>
    <t>MATERIJAL
Pod tim nazivom se podrazumijeva cijena materijala tj. dobavna cijena i to kako glavnog materijala, tako i pomoćnog, veznog materijala i sl. U cijenu materijala uključena je i cijena transportnih troškova bez obzira na prijevozno sredstvo sa svim prijenosima, utovarima i istovarima, te uskladištenje i čuvanje na gradilištu od unošenja (prebacivanje, zaštita i sl.), kao i davanje potrebnih uzoraka.</t>
  </si>
  <si>
    <t>RAD
U kalkulaciji rada treba uključiti sav rad, kako glavni tako i pomoćni, te sav unutarnji transport kao i čišćenje prostora u tijeku radova te odvoz šute i viška materijala s gradilišta.  Ujedno treba uključiti sav rad oko zaštite gotovih konstrukcija i dijelova objekta od štetnog utjecaja vrućine, hladnoće i sl.</t>
  </si>
  <si>
    <t>ZIMSKI I LJETNI RAD
Ukoliko je u ugovoreni termin izvršenja objekta uključen i zimski odnosno ljetni period, to se neće posebno izvoditelju priznavati na ime naknade, već sve mora biti uključeno u jediničnu cijenu. Za vrijeme zime građevina se mora zaštititi. Svi eventualno smrznuti dijelovi moraju se ukloniti i izvesti ponovno bez bilo kakve naplate. Ukoliko je temperatura niža od temperature, pri kojoj je dozvoljen određeni rad, a investitor ipak traži da se radovi izvode, izvoditelj ima pravo računati naknadu po važećoj normi ali u tom slučaju izvoditelj snosi punu odgovornost za ispravnost i kvalitetu izvedenih radova. To isto vrijedi i za zaštitu radova tokom ljeta od prebrzog sušenja uslijed visoke temperature. Ukoliko dođe do kašnjenja u dinamici krivnjom izvoditelja, dodatne troškove pri radu na niskim temperaturama snosi izvoditelj.</t>
  </si>
  <si>
    <t>NAKNADNI RADOVI
Za naknadne radove čiji opisi se ne nalaze u troškovniku, a koji se moraju izvesti po nalogu nadzornog inženjera, obračun se vrši po stvarnim troškovima rada i materijala. Za naknadne radove čiji se opisi nalaze u ugovornom troškovniku primjenjivati će se ugovorne jedinične cijene. Sva odstupanja stvarno izvedenih količina u odnosu na količine predviđene projektantskim troškovima (+ ili -) obračunati će se prema stvarno izvršenim radovima što će se sporazumno rješiti između predstavnika izvođača i nadzornog inženjera odnosno investitora.</t>
  </si>
  <si>
    <t>Opći uvjeti za izvođenje instalacija vodovoda i odvodnje</t>
  </si>
  <si>
    <t xml:space="preserve">Ukoliko izvođač ne ugradi materijal propisane i dogovorene vrste i dimenzija, tada izvođač mora na poziv nadzornog inženjera ukloniti sve nedostatke i zamijeniti ih sa propisanim. Različite vrste materijala koje se uslijed elektrolitskih pojava međusobno zavaruju ne smiju se direktno dodirivati, već se za spoj moraju upotrijebiti međukomadi sa neutralnim djelovanjem. Sva učvršćenja-zavješenja i međusobna spajanja cjevovoda, izolacije i sl. imaju biti kvalitetno izvedeni. Cjevi vodovodne mreže u prostorima mogućeg smrzavanja, potrebno je odgovarajuće izolirati a po potrebi grijati elektro grijačima prema elektro-projektu.
</t>
  </si>
  <si>
    <t xml:space="preserve">Zatvaranju rovova usjeka i izrada izolacije pristupiti nakon uspješno provedene tlačne probe. </t>
  </si>
  <si>
    <t>Sanitarne predmete i uređaje dobaviti i montirati prema ugovornom troškovniku.</t>
  </si>
  <si>
    <t>Svako izljevno mjesto mora imati svoj zaporni ventil radi mogućnosti isključenja izljeva prilikom reparatura ili popravka.</t>
  </si>
  <si>
    <t>Prije izrade instalacija i montaže sanitarnih predmeta, izvođač treba dati na uvid investitoru sve predmete, armature, uzorke cijevi i sl., i tek nakon dobivene suglasnosti iste ugraditi.</t>
  </si>
  <si>
    <t>Za sve ostalo držati se propisa i normi o izvođenju radova na instalacijama vodovoda kanalizacije.</t>
  </si>
  <si>
    <t xml:space="preserve">Skreće se pažnja izvođaču radova da za vrijeme realizacije objekta ne upuštaju otpadne vode od pranja u odvodnju (kao što su npr. pranje četki, cem. mlijeko, boje i sl.), jer će troškove sanacije i popravak snositi sam. Svi odvodi za vrijeme radova na kanalizaciji moraju biti začepljeni, kako nebi došlo u nekontroliranog ulaska smeća ili otpada u cijevi, s posljedicama kasnijeg začepljenja.
</t>
  </si>
  <si>
    <t>Napomena:</t>
  </si>
  <si>
    <t xml:space="preserve">Izvođač radova prije izrade ponude treba dobro pregledati tehničku dokumentaciju, upoznati se sa postojećim stanjem na terenu, te eventualno zatražiti sva potrebna objašnjenja od projektanta i investitora, kako bi ponuda bila realna. U tom smislu ponudbene stavke iz ovog troškovnika moraju sadržavati sve dobave materijala sa točno određenim tipovima i vrstom opreme, cijevi, izolacijom cijevi, potrebnim atestima i sl, kao i sve potrebne transporte, prijenos po gradilištu, te ugradnju do finalnog proizvoda, i to tako da su od ponuđača radova provjerene sve troškovničke količine i prema potrebi korigirane. Izvođač radova dužan je pridržavati se svih uvjeta iz ovog projekta, kao i važećih građevinskih propisa i normi na izvođenju instalacija vodovoda i kanalizacije. Sastavni dio ovog troškovnika su svi crteži, opisi i kompletan tekstualni dio elaborata na kojeg su ishođene pozitivne i konačne suglasnosti komunalnih organizacija, te izdata građevinska dozvola. </t>
  </si>
  <si>
    <t>Samovoljno mijenjanje projekta, ugovorene opreme i materijala, nije dozvoljen bez odobrenja investitora-nadzora, upisom u građevinski dnevnik.</t>
  </si>
  <si>
    <t>Izvedbu priključaka na javnu infrastrukturu, izvođač radova treba nuditi i izvoditi dogovoru s nadležnom komunalnom organizacijom, sukladno kanačnoj suglasnosti na elaborat, a sve prema dogovoru s investitorom, s jasnom ponuđenom varijantom i cijenom, a eventualne promjene obavezno evidentirati upisom u građevinski dnevnik.</t>
  </si>
  <si>
    <t>Prije izvođenja vodomjernog okna, mikrolokaciju i dimenzije okna u konačnoj varijanti odrediti-utvrditi sa službenim predstavnikom javnog vodovoda na licu mjesta (na gradilištu), upisom u građevinski dnevnik.</t>
  </si>
  <si>
    <t>Uz sve stavke iskopa i polaganja cjevovoda obavazna je geodetska kontrola, kao geodetska kontrola mjesta priključenja na javnu infrastrukturu. Geodetsku izmjeru-kontrolu obavljati prije izvedbe temeljne kanalizacije, a eventualne korekcije provesti s nadzorom upisom u građ. dnevnik.</t>
  </si>
  <si>
    <t>Isto tako, prilikom izrade ponude, ponuditelj mora navesti sve tipove cijevi, izolacija, armature i opreme, koja je predmet njegove ponude s odgovarajućim atestima o kvaliteti cijevi, spojeva, izolacije i sl, kako nebi došlo do nesporazuma. Cijevi, spojevi cijevi-fitinzi i izolacija cijevi, moraju biti takve kvalitete da osiguravaju besprekorno funkcioniranje instalacija bez šumova, curenje i pucanje spojeva, te smrzavanja i sl.</t>
  </si>
  <si>
    <t>Tankostjene kanalizacione cijevi i cijevi sumnjive kvalitete bez odgovarajuće atestne dokumentacije zabranjeno je ugrađivati u sistem vodoopskrbe i odvodnje.</t>
  </si>
  <si>
    <t>Križanja cijevi vođenih kroz slojeve podova, potrebno je izvoditi odgovarajućim zaobilaznicama.</t>
  </si>
  <si>
    <t>Posebno je važno, da su sve instalacije vođene po šlicevima, vert. šahtovima i podovima (iznad a.b. konstrukcije) katova, te ispod stropova, dobro pričvršćene i zaštićene od oštećenja za vrijeme građevinskih radova, te kvalitetno izolirane. Cijevi u prostorima mogućeg smrzavanja, osim toplinske izolacije, izolaciju zaštititi alu. limom i grijati elektro-grijačima prema elektro-projektu-vidi elektro projekt. Cijevi, spojevi i izolacija ne smiju biti izgažene ili oštećene prilikom izvedbe slojeva podova. Isto vrijedi za sanitarne predmete.</t>
  </si>
  <si>
    <t>Za sve ostalo izvođač radova dužan je pridržavati se uvjeta iz projekta na kojeg je ishođena građevinska dozvola, kao i važećih građevinskih propisa i normi na izvođenju instalacija vodovoda i kanalizacije.</t>
  </si>
  <si>
    <t>Priključke objekta na javnu vodoopskrbu i odvodnju, mogu izvoditi samo nadležne komunalne organizacije, ili izvođač instalacija u dogovoru s njima. Samovoljno priključivanje objekta na javni sistem vodoopskrbe i odvodnje, izvan građevinske dozvole i uvjeta nadležnih komunalnih organizacija, nije dozvoljen.</t>
  </si>
  <si>
    <t>Instalacije vodoopskrbe i odvodnje mogu izvoditi samo ovlaštene osobe i firme, uz obavezan stručni nadzor. U protivnom svu nastalu štetu snosi onaj tko je angažirao nestručnog izvođača.</t>
  </si>
  <si>
    <t>U cijene, bez posebne nadoplate je uključeno čišćenje gradilišta za vrijeme i nakon završetka svih radova na polaganju vodovoda i kanalizacije, a sastoji se u sakupljanju i odvozu na deponij svega otpadnog materijala.</t>
  </si>
  <si>
    <t>Napomena: u ovom troškovniku su uključene i količine svih radova na izvedbi priključka na vodovod i odvodnju.</t>
  </si>
  <si>
    <t>I.</t>
  </si>
  <si>
    <t>a)</t>
  </si>
  <si>
    <t>b)</t>
  </si>
  <si>
    <r>
      <t>m</t>
    </r>
    <r>
      <rPr>
        <vertAlign val="superscript"/>
        <sz val="10"/>
        <color theme="1"/>
        <rFont val="Arial"/>
        <family val="2"/>
        <charset val="238"/>
      </rPr>
      <t>3</t>
    </r>
  </si>
  <si>
    <t>a</t>
  </si>
  <si>
    <t>b</t>
  </si>
  <si>
    <r>
      <rPr>
        <b/>
        <sz val="10"/>
        <rFont val="Arial"/>
        <family val="2"/>
        <charset val="238"/>
      </rPr>
      <t xml:space="preserve">Režijski sati. </t>
    </r>
    <r>
      <rPr>
        <sz val="10"/>
        <rFont val="Arial"/>
        <family val="2"/>
        <charset val="238"/>
      </rPr>
      <t>Pripomoć KV i NKV radnika za sve radove koji nisu specifcirani troškovnikom (pomoćni radovi). Obračun isključivo prema upisu u građevinski dnevnik uz odobrenje nadzornog inženjera.</t>
    </r>
  </si>
  <si>
    <t xml:space="preserve">KV </t>
  </si>
  <si>
    <t>sati</t>
  </si>
  <si>
    <t xml:space="preserve">NKV </t>
  </si>
  <si>
    <t>c)</t>
  </si>
  <si>
    <t>II.</t>
  </si>
  <si>
    <t>INSTALACIJE VODOVODA</t>
  </si>
  <si>
    <t>Profili cijevi odnose se isključivo na unutarnji neto-promjer cijevi bez debljine stijenke.</t>
  </si>
  <si>
    <t>Ponudom definirati točan tip nuđene cijevi i izolacije uz obavezan uzorak i atest cijevi, spojeva i izolacije, a prije izvedbe instalacija, te odobren po nadzoru, upisom u građevinski dnevnik. Cijevi sumnjive kvalitete, bez odgovarajuće i orginalne atestne dokumentacije (za sanitarnu-pitku vodu), zabranjeno je ugrađivati u vodopskrbni sustav objekta.</t>
  </si>
  <si>
    <t>Napomena: Razmak pričvršćenja i zavješenja cijevi u svemu izvesti prema uputama proizvođača cijevi (radi izbjegavanja savijanja-deformacije po horizontali ili vertikali).</t>
  </si>
  <si>
    <t>Ø15mm</t>
  </si>
  <si>
    <t>Ø20mm</t>
  </si>
  <si>
    <t>Ø25mm</t>
  </si>
  <si>
    <r>
      <rPr>
        <b/>
        <sz val="10"/>
        <rFont val="Arial"/>
        <family val="2"/>
        <charset val="238"/>
      </rPr>
      <t>Nabava, doprema i montaža ravnog protočnog ventila</t>
    </r>
    <r>
      <rPr>
        <sz val="10"/>
        <rFont val="Arial"/>
        <family val="2"/>
        <charset val="238"/>
      </rPr>
      <t xml:space="preserve"> za ugradnju kao glavnog ventila ili pojedinog dijela instalacije. U stavku ulazi dobava, donos i montiranje protočnog ventila, sav potrebni spojni i brtveći materijal i rad. Obračun po komplet ugrađenom ventilu sa svim potrebnim građevinskim radom (uštemavanje zida i zatvaranje preostalih oštećenja ako je potrebno) u funkcionalnom stanju.</t>
    </r>
  </si>
  <si>
    <r>
      <t>I</t>
    </r>
    <r>
      <rPr>
        <b/>
        <sz val="10"/>
        <color indexed="8"/>
        <rFont val="Arial"/>
        <family val="2"/>
        <charset val="238"/>
      </rPr>
      <t>spitivanje instalacija vodovoda na probni tlak</t>
    </r>
    <r>
      <rPr>
        <sz val="10"/>
        <color indexed="8"/>
        <rFont val="Arial"/>
        <family val="2"/>
        <charset val="238"/>
      </rPr>
      <t xml:space="preserve"> od min. 12,0 bara, odnosno duplo veči tlak od pogonskog. Mrežu držati pod tlakom min. 24 sata. Kod ispitivanja vodovodne mreže u svemu pridržavati se važećih tehničkih propisa i uputa proizvođaća cijevi, kao i smjernica i uputa nadležne komunalne organizacije i zakonskih normi. Nakon uspješno provedene tlačne probe, cjevovod dezinficirati i isprati, te izdati atest o ispravnosti i funkcionalnosti instalacije i atest o ispravnosti sanitarne vode.</t>
    </r>
  </si>
  <si>
    <r>
      <t>-</t>
    </r>
    <r>
      <rPr>
        <b/>
        <sz val="10"/>
        <color theme="1"/>
        <rFont val="Arial"/>
        <family val="2"/>
        <charset val="238"/>
      </rPr>
      <t xml:space="preserve"> tlačna proba, </t>
    </r>
    <r>
      <rPr>
        <sz val="10"/>
        <color theme="1"/>
        <rFont val="Arial"/>
        <family val="2"/>
        <charset val="238"/>
      </rPr>
      <t>ispitivanje i izdavanje atesta</t>
    </r>
  </si>
  <si>
    <r>
      <t>-</t>
    </r>
    <r>
      <rPr>
        <b/>
        <sz val="10"/>
        <rFont val="Arial"/>
        <family val="2"/>
        <charset val="238"/>
      </rPr>
      <t>dezinfekcija kompletne vodovodne mreže</t>
    </r>
    <r>
      <rPr>
        <sz val="10"/>
        <rFont val="Arial"/>
        <family val="2"/>
        <charset val="238"/>
      </rPr>
      <t xml:space="preserve"> otopinom klora</t>
    </r>
  </si>
  <si>
    <r>
      <t>-</t>
    </r>
    <r>
      <rPr>
        <b/>
        <sz val="10"/>
        <rFont val="Arial"/>
        <family val="2"/>
        <charset val="238"/>
      </rPr>
      <t xml:space="preserve">bakteriološka analiza uzoraka vode </t>
    </r>
    <r>
      <rPr>
        <sz val="10"/>
        <rFont val="Arial"/>
        <family val="2"/>
        <charset val="238"/>
      </rPr>
      <t>iz cjevovoda nakon dezinfekcije od strane nadležne ustanove i izdavanje atesta (zdravstveno ispitivanje i ispitivanje na sadržaj mineralnih ulja). Analizi vode se pristupa nakon provedene dezinfekcije kompletne vodovodne mreže i ispiranja iste.</t>
    </r>
  </si>
  <si>
    <r>
      <rPr>
        <b/>
        <sz val="10"/>
        <rFont val="Arial"/>
        <family val="2"/>
        <charset val="238"/>
      </rPr>
      <t xml:space="preserve">Režijski sati. </t>
    </r>
    <r>
      <rPr>
        <sz val="10"/>
        <rFont val="Arial"/>
        <family val="2"/>
        <charset val="238"/>
      </rPr>
      <t>Pripomoć KV i NKV radnika za sve radove koji nisu specifcirani troškovnikom. Obračun isključivo prema upisu u građevinski dnevnik uz odobrenje nadzornog inženjera.</t>
    </r>
  </si>
  <si>
    <t>INSTALACIJE VODOVODA UKUPNO:</t>
  </si>
  <si>
    <t>III.</t>
  </si>
  <si>
    <t>INSTALACIJE ODVODNJE</t>
  </si>
  <si>
    <r>
      <t>m</t>
    </r>
    <r>
      <rPr>
        <vertAlign val="superscript"/>
        <sz val="10"/>
        <rFont val="Arial"/>
        <family val="2"/>
        <charset val="238"/>
      </rPr>
      <t>1</t>
    </r>
  </si>
  <si>
    <t>ø 100 mm</t>
  </si>
  <si>
    <t xml:space="preserve">Ponudom definirati točan tip nuđene kanalizacione cijevi u prilogu s atestom, koji garantira kvalitetu cijevi i spojeva. Obavezan uzorak i atest prije izrade instalacija i odobren po nadzoru, upisom u građevinski dnevnik. Tankostjene cijevi i cijevi sumnjive kvalitete, bez odgovarajuće atestne dokumentacije, zabranjeno je ugrađivati u odvodni sustav zgrade. </t>
  </si>
  <si>
    <t>ø 75 mm</t>
  </si>
  <si>
    <t>ø 50 mm</t>
  </si>
  <si>
    <r>
      <rPr>
        <b/>
        <sz val="10"/>
        <rFont val="Arial"/>
        <family val="2"/>
        <charset val="238"/>
      </rPr>
      <t>Dobava, prijenos i montaža automatskog dozračnika za automatsko dozračivanje</t>
    </r>
    <r>
      <rPr>
        <sz val="10"/>
        <rFont val="Arial"/>
        <family val="2"/>
        <charset val="238"/>
      </rPr>
      <t xml:space="preserve"> u sanitarnim čvorovima gdje nije moguće izvesti ventilacijske nastavke na kanalizacijskim vertikalama. U stavku ulazi dobava, donos i ugradnja automatskog dozračnika, izvedba priključaka na odvodnu cijev. Obračun po komplet ugrađenom dozračniku u funkcionalnom stanju.</t>
    </r>
  </si>
  <si>
    <t>Automatski dozračnik Ø75.</t>
  </si>
  <si>
    <r>
      <rPr>
        <b/>
        <sz val="10"/>
        <color theme="1"/>
        <rFont val="Arial"/>
        <family val="2"/>
        <charset val="238"/>
      </rPr>
      <t>Dobava, prijenos i montaža</t>
    </r>
    <r>
      <rPr>
        <sz val="10"/>
        <color theme="1"/>
        <rFont val="Arial"/>
        <family val="2"/>
        <charset val="238"/>
      </rPr>
      <t xml:space="preserve"> </t>
    </r>
    <r>
      <rPr>
        <b/>
        <sz val="10"/>
        <color indexed="8"/>
        <rFont val="Arial"/>
        <family val="2"/>
        <charset val="238"/>
      </rPr>
      <t>kupaonskog podnog top sifona</t>
    </r>
    <r>
      <rPr>
        <sz val="10"/>
        <color indexed="8"/>
        <rFont val="Arial"/>
        <family val="2"/>
        <charset val="238"/>
      </rPr>
      <t xml:space="preserve"> zajedno sa četvrtastom kromiranom rešetkom vel. cca 150/150 mm, s okretno i visinski podesivim nastavkom, te dovodom Ø50 mm. Ugradnja podne odvodne rešetke sa sifonom, podrazumjeva ispravnu konstrukciju rešetke-sifona, tako da ista kod odvoda iz kade ne prelijeva na pod.</t>
    </r>
  </si>
  <si>
    <t>Obračun po komadu ugrađenog slivnika</t>
  </si>
  <si>
    <r>
      <rPr>
        <b/>
        <sz val="10"/>
        <color indexed="8"/>
        <rFont val="Arial"/>
        <family val="2"/>
        <charset val="238"/>
      </rPr>
      <t>Dobava i ugradnja montažnog instalacijskog elementa za umivaonik</t>
    </r>
    <r>
      <rPr>
        <sz val="10"/>
        <color indexed="8"/>
        <rFont val="Arial"/>
        <family val="2"/>
        <charset val="238"/>
      </rPr>
      <t xml:space="preserve"> visine ugradnje 112 cm. Instalacijski element samonosiv za ugradnju u  suhomontažnu zidnu ili predzidnu konstrukciju obloženu gipskartonskim pločama.</t>
    </r>
  </si>
  <si>
    <t>Element sadrži podesivi montažni čelični okvir komplet s  odvodnim koljend 50 mm i sifonskom brtvom 44/32 mm, pločom s armaturnim priključcima ½" za toplu i hladnu vodu s uključenom zvučnom izolacijom, vijcima za učvršćenje keramike i svim potrebnim pričvrsnim priborom i spojnim materijalom.</t>
  </si>
  <si>
    <t>Obračun po kompletu montiranog ugradbenog elementa.</t>
  </si>
  <si>
    <r>
      <rPr>
        <b/>
        <sz val="10"/>
        <color indexed="8"/>
        <rFont val="Arial"/>
        <family val="2"/>
        <charset val="238"/>
      </rPr>
      <t>Dobava i ugradnja montažnog instalacijskog elementa za WC školjku s ugradbenim vodokotlićem,</t>
    </r>
    <r>
      <rPr>
        <sz val="10"/>
        <color indexed="8"/>
        <rFont val="Arial"/>
        <family val="2"/>
        <charset val="238"/>
      </rPr>
      <t xml:space="preserve"> visine ugradnje 112 cm. Instalacijski element samonosiv za ugradnju u  suhomontažnu zidnu ili predzidnu konstrukciju obloženu gipskartonskim pločama.</t>
    </r>
  </si>
  <si>
    <t>Element sadrži podesivi montažni čelični okvir, ugradbeni vodokotlić, izoliran od rošenja, vijke s maticama koji nose konzolnu školjku, univerzalni priključak vode 1/2" VN, s ugrađenim kutnim ventilom, PE zidno izljevno koljeno.</t>
  </si>
  <si>
    <r>
      <rPr>
        <b/>
        <sz val="10"/>
        <color theme="1"/>
        <rFont val="Arial"/>
        <family val="2"/>
        <charset val="238"/>
      </rPr>
      <t xml:space="preserve">Ispitivanje kompletne unutarnje odvodnje </t>
    </r>
    <r>
      <rPr>
        <sz val="10"/>
        <color theme="1"/>
        <rFont val="Arial"/>
        <family val="2"/>
        <charset val="238"/>
      </rPr>
      <t>na nepropusnost i funkcionalnost. Ispitivanje cjevovoda provesti prije zatvaranja rovova, šliceva i betoniranja. Nakom uspješno provedenog ispitivanja na funkcionalnost i vodonepropusnost, o istom sastaviti zapisnik.</t>
    </r>
  </si>
  <si>
    <t>INSTALACIJE ODVODNJE UKUPNO:</t>
  </si>
  <si>
    <t>IV.</t>
  </si>
  <si>
    <t>SANITARNA OPREMA</t>
  </si>
  <si>
    <r>
      <rPr>
        <b/>
        <sz val="10"/>
        <color indexed="8"/>
        <rFont val="Arial"/>
        <family val="2"/>
        <charset val="238"/>
      </rPr>
      <t>Dobava, prijenos i montaža umivaonika</t>
    </r>
    <r>
      <rPr>
        <sz val="10"/>
        <color indexed="8"/>
        <rFont val="Arial"/>
        <family val="2"/>
        <charset val="238"/>
      </rPr>
      <t xml:space="preserve"> od fajanse I klase zajedno odgovarajućom slavinom-mješalicom (topla i hladna voda), kutnim ventilima s rozetom i kapom, kromiranim sifonom, te spojnim materijalom.</t>
    </r>
  </si>
  <si>
    <t>Umivaonik se montira na ugradbeni instalacijski element.</t>
  </si>
  <si>
    <t>Obračun po komplet ugrađenom umivoaniku.</t>
  </si>
  <si>
    <r>
      <rPr>
        <b/>
        <sz val="10"/>
        <color theme="1"/>
        <rFont val="Arial"/>
        <family val="2"/>
        <charset val="238"/>
      </rPr>
      <t>Dobava, prijenos i montaža kompletne tuš kade</t>
    </r>
    <r>
      <rPr>
        <sz val="10"/>
        <color theme="1"/>
        <rFont val="Arial"/>
        <family val="2"/>
        <charset val="238"/>
      </rPr>
      <t xml:space="preserve"> koja se sastoji od:
 -ugradne tuš kade I klase, otvora odvoda 52mm, oblika i boje po izboru investitora, vel. cca 80x80cm s izljevnim ventilom i sifonom 
-zidne jednoručne mješalice za tuš s vodilicom, armiranim crijevom i tuš mlaznicom, spojeno na dovod vode;</t>
    </r>
  </si>
  <si>
    <t>Obračun po kompletu, montirano, spojeno na dovod i odvod.</t>
  </si>
  <si>
    <r>
      <rPr>
        <b/>
        <sz val="10"/>
        <color theme="1"/>
        <rFont val="Arial"/>
        <family val="2"/>
        <charset val="238"/>
      </rPr>
      <t>Dobava, prijenos i montaža WC školjke</t>
    </r>
    <r>
      <rPr>
        <sz val="10"/>
        <color theme="1"/>
        <rFont val="Arial"/>
        <family val="2"/>
        <charset val="238"/>
      </rPr>
      <t xml:space="preserve"> koja se sastoji od:
-konzolne keramičke WC školjke I klase, koja se montira na ugradbeni instalacijski element
- dvokoličinske tipke za ugradbeni vodokotlić 
-wc daske
</t>
    </r>
  </si>
  <si>
    <r>
      <rPr>
        <b/>
        <sz val="10"/>
        <color theme="1"/>
        <rFont val="Arial"/>
        <family val="2"/>
        <charset val="238"/>
      </rPr>
      <t>Dobava, prijenos i montaža četke za wc,</t>
    </r>
    <r>
      <rPr>
        <sz val="10"/>
        <color theme="1"/>
        <rFont val="Arial"/>
        <family val="2"/>
        <charset val="238"/>
      </rPr>
      <t xml:space="preserve"> sa kromiranom posudom, predviđeno za montažu na zid.
Obračun po kompletu, montirano.</t>
    </r>
  </si>
  <si>
    <r>
      <rPr>
        <b/>
        <sz val="10"/>
        <color theme="1"/>
        <rFont val="Arial"/>
        <family val="2"/>
        <charset val="238"/>
      </rPr>
      <t>Dobava, prijenos i montaža dvostrukih kromiranih kuka</t>
    </r>
    <r>
      <rPr>
        <sz val="10"/>
        <color theme="1"/>
        <rFont val="Arial"/>
        <family val="2"/>
        <charset val="238"/>
      </rPr>
      <t xml:space="preserve"> za vješanje ručnika na zid.
Obračun po kompletu, montirano.</t>
    </r>
  </si>
  <si>
    <t xml:space="preserve"> SANITARNA OPREMA UKUPNO:</t>
  </si>
  <si>
    <t>REKAPITULACIJA VODOVOD I ODVODNJA</t>
  </si>
  <si>
    <t>VODOVOD I ODVODNJA UKUPNO</t>
  </si>
  <si>
    <t>Dimenzija poprečnog presjeka 50x50 mm</t>
  </si>
  <si>
    <t>Dimenzija poprečnog presjeka 120x120 mm</t>
  </si>
  <si>
    <t>Način obračuna: po m' izvedenog usjeka.</t>
  </si>
  <si>
    <r>
      <rPr>
        <b/>
        <sz val="10"/>
        <color indexed="8"/>
        <rFont val="Arial"/>
        <family val="2"/>
        <charset val="238"/>
      </rPr>
      <t>Dobava, prijenos i montaža unutarnje vodovodne instalacije od kvalitetnih tlačnih troslojnih cijevi (PE-Al-PE) sa zaštitnim izolacionim plaštom</t>
    </r>
    <r>
      <rPr>
        <sz val="10"/>
        <color indexed="8"/>
        <rFont val="Arial"/>
        <family val="2"/>
        <charset val="238"/>
      </rPr>
      <t xml:space="preserve"> (nazivnog tlaka PN10 bara) za hladnu i toplu sanitarnu vodu, zajedno sa pripadajućim spojnim elementima-fitinzima, zidnim pločama, učvršćenjima i zavješenjima, te odgovarajućom izolacijom iz programa ponuđene cijevi. Uz obavezan atest cijevi i spoja. Obračun po m' ugrađene cijevi zajedno sa fitinzima, učvršćenjima i zavješenjima, te odgovarajućom izolacijom.</t>
    </r>
  </si>
  <si>
    <t xml:space="preserve">Obračun po m' profila + fazonski komad x 0,50 m           </t>
  </si>
  <si>
    <t>"dječji" umivaonik</t>
  </si>
  <si>
    <t>Demontaža postojeće instalacije</t>
  </si>
  <si>
    <t>Demontaža dijela postojeće instalacije koji se stavlja van funkcije.</t>
  </si>
  <si>
    <t>Demontaža vodovodne i odvodne instalacije.</t>
  </si>
  <si>
    <t>Obračun po m' demontirane instalacije.</t>
  </si>
  <si>
    <t>Dobava i ugradnja horizontalne hidroizolacije na betonskoj podlozi  podne ploče prizemlja, izvodi se  s preklopom od 10cm. Izvode se slojevi:</t>
  </si>
  <si>
    <t>E</t>
  </si>
  <si>
    <t xml:space="preserve">Uvodne napomene: Cijena za sve stavke mora uključivati svu dobavu, transport i montažu sa svim materijalom i pomoćnim materijalom, radom i horizontalnim i vertikalnim transportom na gradilištu potrebne za dovršenje radova do potpune funkcionalne ili estetske gotovosti, sa provedbom hladne tlačne i tople funkcionalne probe, balansiranje sustava, izrada izvješća o balansiranju, stalno čišćenje gradilišta, odvoz preostalog materijala i različite ambalaže, kao i zaštita ugrađene i instalirane opreme od utjecaja radova na objektu (zaštita od prašine, oštećivanja i sl.), osim ako u stavci nije drugačije navedeno. Sav materijal, opremu i uređaje kod dopreme na gradilište, a prije ugradnje, izvođač je dužan upisati u dnevnik građenja, te nadzornom organu dostaviti ateste i uvjerenja o kvaliteti, kao i garancijske listove i tehničku dokumentaciju sa podacima o uređajima i opremi. Bez istog materijali, oprema i uređaji ne smiju biti ugrađeni.
U specifikaciju je uključena priprema kompletne dokumentacije za tehnički pregled 2x papirnato, pribavljanje atesta za svu opremu, ispitivanje po ovlaštenim ustanovama, školovanje osoblja korisnika, izdavanje garantnih listova, izrada projekta izvedenog stanja (Uvezano u dva zasebna fascikla + elektronska verzija na CD-U). </t>
  </si>
  <si>
    <t>U ovu specifikaciju su uključeni i potrebni radovi ovlaštenih servisera prilikom puštanja u pogon predmetne opreme uključivo sav potrebnim materijal za funkcionalno puštanje u pogon i izdavanje servisnog zapisnika.</t>
  </si>
  <si>
    <t>Napomena: u opisu stavaka gdje se nalazi naziv ili oznaka proizvoda ili proizvođača podrazumijeva se nuđenje i izvedba jednakovrijednog proizvoda bilo kojeg drugog proizvođača koji zadovoljava minimalno tražene karakteristike u opisu stavke ili u glavnom projektu.</t>
  </si>
  <si>
    <t>REKAPITULACIJA STROJARSKIH INSTALACIJA</t>
  </si>
  <si>
    <t>STROJARSKE INSTALACIJE UKUPNO</t>
  </si>
  <si>
    <t>kpl.</t>
  </si>
  <si>
    <t>kom.</t>
  </si>
  <si>
    <t>Jedinična
cijena 
(€)</t>
  </si>
  <si>
    <t>Ukupno (€)</t>
  </si>
  <si>
    <t>Odnosi se na 3 postojeća sanitarna čvora</t>
  </si>
  <si>
    <t xml:space="preserve">Demontaža, rušenje i uklanjanje </t>
  </si>
  <si>
    <t>Prije početka demontaža i rušenja potrebno je otpojiti (isključitii)  priključke svih instalacija na dijelu zgrade koji se uređuje - obuhvaćeno u troškovnicima instalaterskih radova pojedinih struka.</t>
  </si>
  <si>
    <t>Predviđa se opločenje zidova sanitarija</t>
  </si>
  <si>
    <t>- wc školjka sa vodokotlićem</t>
  </si>
  <si>
    <t>- umivaonik sa sifonom i mješalicom</t>
  </si>
  <si>
    <t>- ogledala</t>
  </si>
  <si>
    <t>- držač role papira za brisanje ruku - sačuvati zbog ponovne ugradnje</t>
  </si>
  <si>
    <t>- držač wc papira - sačuvati zbog ponovne ugradnje</t>
  </si>
  <si>
    <t>- tuš kada sa mješalicom</t>
  </si>
  <si>
    <t>Demontaža postojeće sanitarne opreme i galaterije</t>
  </si>
  <si>
    <t>Izrada usjeka u gipskartonskim zidovima za izvedbu nove instalacije vodovoda i odvodnje.</t>
  </si>
  <si>
    <t>Izrada usjeka u gipskartonskom zidu</t>
  </si>
  <si>
    <t>- dozatori tekućeg  sapuna - sačuvati zbog ponovne ugradnje</t>
  </si>
  <si>
    <r>
      <rPr>
        <b/>
        <sz val="10"/>
        <color theme="1"/>
        <rFont val="Arial"/>
        <family val="2"/>
        <charset val="238"/>
      </rPr>
      <t xml:space="preserve">Montaža (bez nabave) prethodno demontiranih </t>
    </r>
    <r>
      <rPr>
        <sz val="10"/>
        <color theme="1"/>
        <rFont val="Arial"/>
        <family val="2"/>
        <charset val="238"/>
      </rPr>
      <t xml:space="preserve">
Obračun po kompletu, montirano.</t>
    </r>
  </si>
  <si>
    <t>- dozatori tekućeg  sapuna</t>
  </si>
  <si>
    <t>- držač role papira za brisanje ruku</t>
  </si>
  <si>
    <t>- držač wc papira</t>
  </si>
  <si>
    <r>
      <rPr>
        <b/>
        <sz val="10"/>
        <color theme="1"/>
        <rFont val="Arial"/>
        <family val="2"/>
        <charset val="238"/>
      </rPr>
      <t>Dobava, prijenos i montaža ogledala dim 60x40cm</t>
    </r>
    <r>
      <rPr>
        <sz val="10"/>
        <color theme="1"/>
        <rFont val="Arial"/>
        <family val="2"/>
        <charset val="238"/>
      </rPr>
      <t>.
Obračun po kompletu, montirano.</t>
    </r>
  </si>
  <si>
    <t xml:space="preserve">Svi građevinski radovi ( razna probijanja otvora, te zatvaranja tj. obzidavanje istih) po montaži cjevovoda i kanala razvoda nisu predmet ove specifikacije.
</t>
  </si>
  <si>
    <t xml:space="preserve">Stavke opreme također uključuju i: dvogodišnje jamstvo na sve kvarove, tvornički propisano redovito održavanje (redoviti servisi, čišćenje i zamjena filtera, nadopuna medija i dr.), jamstvo za isporuku rezervnih dijelova (minimalno 7 godina nakon isteka jamstvenog roka), obuku korisnika za korištenje uređaja, dostavu popisa ovlaštenih servisa, vrijeme odziva na prijavljeni kvar od 24 sata.
</t>
  </si>
  <si>
    <t>INSTALACIJE RADIJATORSKOG GRIJANJA</t>
  </si>
  <si>
    <t>INSTALACIJE RADIJATORSKOG GRIJANJA UKUPNO</t>
  </si>
  <si>
    <t>INSTALACIJA RADIJATORSKOG GRIJANJA</t>
  </si>
  <si>
    <r>
      <t xml:space="preserve">Dobava i ugradnja tipskog zidnog sifona </t>
    </r>
    <r>
      <rPr>
        <sz val="10"/>
        <rFont val="Arial"/>
        <family val="2"/>
        <charset val="238"/>
      </rPr>
      <t>za  odvod kondenzata split jedinice</t>
    </r>
  </si>
  <si>
    <t>Površina je cca 300 m² tlocrtno (točne dimenzije svih prostorija i vanjskih površina su vidljive iz nacrta.</t>
  </si>
  <si>
    <r>
      <rPr>
        <b/>
        <sz val="10"/>
        <rFont val="Arial"/>
        <family val="2"/>
        <charset val="238"/>
      </rPr>
      <t>Bojanje postojećih unutrašnji drvenih ostakljenih stijen</t>
    </r>
    <r>
      <rPr>
        <sz val="10"/>
        <rFont val="Arial"/>
        <family val="2"/>
      </rPr>
      <t xml:space="preserve">a </t>
    </r>
    <r>
      <rPr>
        <sz val="10"/>
        <rFont val="Arial"/>
        <family val="2"/>
        <charset val="238"/>
      </rPr>
      <t>sa fiksnim prozorima i zaokretnim vratima.</t>
    </r>
    <r>
      <rPr>
        <sz val="10"/>
        <rFont val="Arial"/>
        <family val="2"/>
      </rPr>
      <t xml:space="preserve">
Stijene između: 
predsoblje-garderobe, garderobe -sanitarni čvorovi , garderoba- soba za boravak
</t>
    </r>
    <r>
      <rPr>
        <sz val="10"/>
        <rFont val="Arial"/>
        <family val="2"/>
        <charset val="238"/>
      </rPr>
      <t>Uključeno uklanjanje postojeće boje, kitanje, brušenje, bojanje temeljnom bojom i završnom bojom za drvo, kitanje spoja sa staklom.
Obračun po komadu stijene, obostrano.</t>
    </r>
  </si>
  <si>
    <t>Uklanjanje postojeće boje, bojanje temeljnim i završnim lakom otpornim na visoke temperature</t>
  </si>
  <si>
    <r>
      <rPr>
        <b/>
        <sz val="10"/>
        <rFont val="Arial"/>
        <family val="2"/>
        <charset val="238"/>
      </rPr>
      <t>Popravak postojećih dovratnika drvenih vrata</t>
    </r>
    <r>
      <rPr>
        <sz val="10"/>
        <rFont val="Arial"/>
        <family val="2"/>
        <charset val="238"/>
      </rPr>
      <t xml:space="preserve">
Izvodi se zbog oštećenja donjih dijelova dovratnika uslijed djelovanja vlage.
Potrebno je odrezati dio štoka u visini cca 10-20 cm, izraditi i ugraditi novi dio dovratnika visine 10-20 cmi, spojiti stolarskim vezom sa nastavkom. Pripremiti za bojanje koje je obračunato u posebnoj stavci.
Obračun po komadu izrezanog dovratnika visine 10-20 cm.</t>
    </r>
  </si>
  <si>
    <r>
      <t xml:space="preserve">Razni nespecificirani radovi u ovom troškovniku </t>
    </r>
    <r>
      <rPr>
        <sz val="10"/>
        <rFont val="Arial"/>
        <family val="2"/>
        <charset val="238"/>
      </rPr>
      <t>koji se izvode po nalogu investitora, projektanta ili nadzora.</t>
    </r>
  </si>
  <si>
    <t>Vratašca veličine 40x40cm</t>
  </si>
  <si>
    <r>
      <t>Pažljiva demontaža vratnih krila</t>
    </r>
    <r>
      <rPr>
        <sz val="10"/>
        <rFont val="Arial"/>
        <family val="2"/>
        <charset val="238"/>
      </rPr>
      <t xml:space="preserve"> i deponiranje na gradilištu do bojanja i ponovne ugradnje, te montaža</t>
    </r>
  </si>
  <si>
    <r>
      <rPr>
        <b/>
        <sz val="10"/>
        <color indexed="8"/>
        <rFont val="Arial"/>
        <family val="2"/>
        <charset val="238"/>
      </rPr>
      <t xml:space="preserve">Krpanje dijelova armiranobetonske podne ploče </t>
    </r>
    <r>
      <rPr>
        <sz val="10"/>
        <color rgb="FF000000"/>
        <rFont val="Arial"/>
        <family val="2"/>
        <charset val="238"/>
      </rPr>
      <t>debljine 10 cm</t>
    </r>
    <r>
      <rPr>
        <b/>
        <sz val="10"/>
        <color indexed="8"/>
        <rFont val="Arial"/>
        <family val="2"/>
        <charset val="238"/>
      </rPr>
      <t xml:space="preserve"> razbijene </t>
    </r>
    <r>
      <rPr>
        <sz val="10"/>
        <color rgb="FF000000"/>
        <rFont val="Arial"/>
        <family val="2"/>
        <charset val="238"/>
      </rPr>
      <t>zbog izmještanja mikrolokacija odvodnje wc-a.</t>
    </r>
    <r>
      <rPr>
        <sz val="10"/>
        <color indexed="8"/>
        <rFont val="Arial"/>
        <family val="2"/>
        <charset val="238"/>
      </rPr>
      <t xml:space="preserve"> Izvodi se na 7 pozicija.
Uključeno ankeriranje u postojeću ploču. U cijeni dobava i ugradnja armature i betona.</t>
    </r>
  </si>
  <si>
    <t>Popravak horizontalne hidroizolacije podne ploče</t>
  </si>
  <si>
    <t>hidroizolacija - na više pozicija razbijene podne ploče</t>
  </si>
  <si>
    <t>Hidroizolacija sanitarnog čvora</t>
  </si>
  <si>
    <t>Hidroizolacija poda sanitarnih čvorova i zidova tuš kabina. Izvodi se od dvokomponentne polimerne hidroizolacije na bazi cementa. Radove izvesti po uputi proizvođaća. Hidroizolacija se podiže na zidove cca 160 cm od poda. Na HI postavlja se ljepilo i keramika.</t>
  </si>
  <si>
    <t>Kutna brtvena traka</t>
  </si>
  <si>
    <t xml:space="preserve">Ukupna visina pregrada je 100cm, a panel kabine podignut je od poda za 10cm. Svaka kabina ima vrata veličine 60x90cm.Paneli kabina učvršuju se spojnim elementima u zid . Na pod se oslanjau preko nožica. </t>
  </si>
  <si>
    <t>Kabine u dječjim sanitarnim čvorovima.</t>
  </si>
  <si>
    <t>Način obračuna: po m2 panela, sa svim elementima, uključena i vrata, svi okovi, nogice, pričvrsni elementi</t>
  </si>
  <si>
    <t>- gipskartonski zidovi</t>
  </si>
  <si>
    <t>"dječja" WC školjka</t>
  </si>
  <si>
    <t>Gipskartonska obloga zidova - parapet u kojem se nalaze ugradbeni nosači sanitarija dječji wc</t>
  </si>
  <si>
    <t xml:space="preserve">Dobava potrebnog materijala i izrada gips-kartonskih obloga pločama GKBI 2x12,5mm  na podkonstrukciji od profila kao Knauf, ispunom sa 10 cm mineralne vune ili jednakovrijedan proizvod ukupne debljine obloge do 15 cm. </t>
  </si>
  <si>
    <t>Obloga sa "zelenim" GKBI pločama
 u mokrim čvorovima</t>
  </si>
  <si>
    <r>
      <rPr>
        <b/>
        <sz val="10"/>
        <rFont val="Arial"/>
        <family val="2"/>
        <charset val="238"/>
      </rPr>
      <t xml:space="preserve">Krpanje otvora u GK zidovima i oblogama, </t>
    </r>
    <r>
      <rPr>
        <sz val="10"/>
        <rFont val="Arial"/>
        <family val="2"/>
        <charset val="238"/>
      </rPr>
      <t>obračun po m2 zatvorenog otvora, uključene GK ploče, podkonstrukcija, spojevi gletani i pripremljeno za bojanje ili postavu pločica</t>
    </r>
  </si>
  <si>
    <t>Ø32mm</t>
  </si>
  <si>
    <t>UREĐENJE SOBA ZA BORAVAK, GARDEROBA I SANITARNIH ČVOROVA STAROG DIJELA DJEČJEG VRTIĆA KLOŠTAR IVANIĆ</t>
  </si>
  <si>
    <t>e</t>
  </si>
  <si>
    <t>1.5.</t>
  </si>
  <si>
    <t>1.6.</t>
  </si>
  <si>
    <t>1.10.</t>
  </si>
  <si>
    <t>2.1.</t>
  </si>
  <si>
    <t>3.1.</t>
  </si>
  <si>
    <t>4.1.</t>
  </si>
  <si>
    <t>c</t>
  </si>
  <si>
    <t>d</t>
  </si>
  <si>
    <t>5.2</t>
  </si>
  <si>
    <t>6.1.</t>
  </si>
  <si>
    <t>Predviđa se opločenje poda  sanitarnih čvorova</t>
  </si>
  <si>
    <t>6.2</t>
  </si>
  <si>
    <t>7.1</t>
  </si>
  <si>
    <t>8.1.</t>
  </si>
  <si>
    <r>
      <rPr>
        <b/>
        <sz val="10"/>
        <rFont val="Arial"/>
        <family val="2"/>
        <charset val="238"/>
      </rPr>
      <t xml:space="preserve">Pražnjenje sistema grijanja </t>
    </r>
    <r>
      <rPr>
        <sz val="10"/>
        <rFont val="Arial"/>
        <family val="2"/>
        <charset val="238"/>
      </rPr>
      <t>zbog demontaže radijatora u sanitarnim čvorovima</t>
    </r>
  </si>
  <si>
    <r>
      <rPr>
        <b/>
        <sz val="10"/>
        <rFont val="Arial"/>
        <family val="2"/>
        <charset val="238"/>
      </rPr>
      <t xml:space="preserve">Demontaža radijatora </t>
    </r>
    <r>
      <rPr>
        <sz val="10"/>
        <rFont val="Arial"/>
        <family val="2"/>
        <charset val="238"/>
      </rPr>
      <t>u sanitarnim čvorovima i skladištenje do ponovne ugradnje</t>
    </r>
  </si>
  <si>
    <r>
      <rPr>
        <b/>
        <sz val="10"/>
        <rFont val="Arial"/>
        <family val="2"/>
        <charset val="238"/>
      </rPr>
      <t xml:space="preserve">Montaža radijatora </t>
    </r>
    <r>
      <rPr>
        <sz val="10"/>
        <rFont val="Arial"/>
        <family val="2"/>
        <charset val="238"/>
      </rPr>
      <t>u sanitarnim čvorovima.</t>
    </r>
  </si>
  <si>
    <r>
      <rPr>
        <b/>
        <sz val="10"/>
        <rFont val="Arial"/>
        <family val="2"/>
        <charset val="238"/>
      </rPr>
      <t>Punjenje sistema grijanja</t>
    </r>
    <r>
      <rPr>
        <sz val="10"/>
        <rFont val="Arial"/>
        <family val="2"/>
        <charset val="238"/>
      </rPr>
      <t>, balansiranje, odzračivanje.</t>
    </r>
  </si>
  <si>
    <r>
      <rPr>
        <b/>
        <sz val="10"/>
        <rFont val="CRO_Light"/>
        <charset val="238"/>
      </rPr>
      <t>Sitni i potrošni materijal</t>
    </r>
    <r>
      <rPr>
        <sz val="10"/>
        <rFont val="CRO_Light"/>
      </rPr>
      <t xml:space="preserve"> koji nije posebno specificiran, kao brtve, vijci, matice, ovjesi, konzole, pričvrsni materijal, čvrste točke, materijal za varenje i lemljenje, ostali fazonski komadi te pomoćni materijal.</t>
    </r>
  </si>
  <si>
    <t>GRAĐEVINSKI RADOVI I DEMONTAŽE</t>
  </si>
  <si>
    <t>GRAĐEVINSKI  RADOVI I DEMONTAŽE UKUPNO:</t>
  </si>
  <si>
    <t>f</t>
  </si>
  <si>
    <t>g</t>
  </si>
  <si>
    <t>prozor 105/160 cm - uključene obje strane</t>
  </si>
  <si>
    <t>vrata 100-105/280 cm - uključene obje strane</t>
  </si>
  <si>
    <t>Kutni PVC profil</t>
  </si>
  <si>
    <t>Žbukanje zidova u pogodno vrijeme i kad su zidovi i stropovi potpuno suhi. Po velikoj zimi i vrućini treba izbjegavati žbukanje, jer tada može doći do smrzavanja odnosno pucanja uslijed sušenja. Prije žbukanja treba plohe dobro očistiti i navlažiti. Spojnice moraju biti udubljene cca 1,5 cm od  plohe  zida.  Površine žbuke moraju biti glatke i ravne bez pukotina i visova. Uglovi i završeci oštri, ravni, okomiti, vodoravni ili u pravcu označenim u nacrtima. Sudar žbuka sa svim elementima ugrađenim u zid  mora  biti potpuno zatvoren  i  fino  obrađen.</t>
  </si>
  <si>
    <t>Ploha  žbuke  ne  smije  prekoračiti  ravnine  ugrađenih  okvira,  doprozornika  i dovratnika.  Svi  uglovi i sudari  moraju  biti  oštro  i ravno odrezani i pod ravnim kutem izvedeni sa prethodnom postavom  originalnih  metalnih  kutnih  i  zidnih  plosnih  i  kutnih profila  na  svim  rubovima  zida,  sredini  zidova  te  doprozornicima  i  natprozornicima.  Također  na  svim   spojevima   zidnih   i stropnih površina te armiranobetonskih površina sa površinama nekog drugog materijala (gips ploče, blokovi) postaviti staklenu alkalnootpronu armaturnu mrežicu radi sprečavanja nastajanja pukotina.</t>
  </si>
  <si>
    <t xml:space="preserve">Ukupna debljina žbuke je cca. 1,5cm. Žbukanje se izvodi  tvornički predgotovljenom vapneno-cementnom podložnom žbukom i predviđaju se slijedeći slojevi:
- kontaktni sloj prema uputstvu proizvođača na svim betonskim površinama
- žbuka  debljine  cca.1,5cm  pripremljena  prema  uputstvu  proizvođača,  strojno  nanošena  sa  finalnom obradom  grubom na mjestima gdje se lijepe keramičke pločice, a na mjestima gdje je predviđeno bojanje žbuka je u kvaliteti gleta, filcana.
</t>
  </si>
  <si>
    <t>U jediničnu cijenu uključene su i sve potrebne predradnje na pripremi podloge, čišćenje, kao i sav ostali potreban materijal i kompletan rad do potpune gotovosti sustava izolacije prema ovdje navedenim uvjetima i pravilima struke.</t>
  </si>
  <si>
    <t>1.9.</t>
  </si>
  <si>
    <t xml:space="preserve">Način obračuna: po m2 tlocrtne površine, prosječne debljine 10mm </t>
  </si>
  <si>
    <t>Način obračuna: po m3 iskopanog materijala u sraslom stanju</t>
  </si>
  <si>
    <t>Način obračuna: po m3 zbijenog nasipnog materijala</t>
  </si>
  <si>
    <t>Način obračuna: po m2 stvarno izvedene površine cementnog estriha.</t>
  </si>
  <si>
    <t>estrih d=5cm</t>
  </si>
  <si>
    <r>
      <t xml:space="preserve">Toplinska izolacija poda  materijalom od EPSa </t>
    </r>
    <r>
      <rPr>
        <sz val="10"/>
        <rFont val="Arial"/>
        <family val="2"/>
        <charset val="238"/>
      </rPr>
      <t>100 kPa, debljine 5 cm</t>
    </r>
  </si>
  <si>
    <t>EPS 100, kPa , debljine 5 cm</t>
  </si>
  <si>
    <t>Lokacija: Kloštar Ivanić, Naftaplinska ulica 23a</t>
  </si>
  <si>
    <r>
      <t xml:space="preserve">Ručni iskop u terenu, nasipu nakon izrade šliceva u  podnoj  ploče.
</t>
    </r>
    <r>
      <rPr>
        <sz val="10"/>
        <rFont val="Arial"/>
        <family val="2"/>
        <charset val="238"/>
      </rPr>
      <t xml:space="preserve">Izvodi se zbog zamjene temeljne odvodnje sanitarnih čvorova, iskop i odlaganje zemlje u krugu parcele do odvoza na deponij </t>
    </r>
  </si>
  <si>
    <t>U cijeni zbrinjavanje otpadnog materijala na deponij.</t>
  </si>
  <si>
    <t>U cijeni zbrinjavanje materijala na deponij.</t>
  </si>
  <si>
    <r>
      <t>Uklanjanje pregradnih zidića</t>
    </r>
    <r>
      <rPr>
        <sz val="10"/>
        <rFont val="Arial"/>
        <family val="2"/>
        <charset val="238"/>
      </rPr>
      <t xml:space="preserve"> između wc kabina</t>
    </r>
    <r>
      <rPr>
        <b/>
        <sz val="10"/>
        <rFont val="Arial"/>
        <family val="2"/>
        <charset val="238"/>
      </rPr>
      <t xml:space="preserve">
</t>
    </r>
    <r>
      <rPr>
        <sz val="10"/>
        <rFont val="Arial"/>
        <family val="2"/>
        <charset val="238"/>
      </rPr>
      <t>U cijeni zbrinjavanje materijala na deponij.</t>
    </r>
  </si>
  <si>
    <r>
      <t xml:space="preserve">Demontaža drvenih mimokretnih vratnih krila </t>
    </r>
    <r>
      <rPr>
        <sz val="10"/>
        <rFont val="Arial"/>
        <family val="2"/>
        <charset val="238"/>
      </rPr>
      <t>na wc kabinama</t>
    </r>
    <r>
      <rPr>
        <b/>
        <sz val="10"/>
        <rFont val="Arial"/>
        <family val="2"/>
        <charset val="238"/>
      </rPr>
      <t xml:space="preserve">.
</t>
    </r>
    <r>
      <rPr>
        <sz val="10"/>
        <rFont val="Arial"/>
        <family val="2"/>
        <charset val="238"/>
      </rPr>
      <t>U cijeni zbrinjavanje materijala na deponij.</t>
    </r>
  </si>
  <si>
    <r>
      <t xml:space="preserve">Uklanjanje zidnih pločica.
</t>
    </r>
    <r>
      <rPr>
        <sz val="10"/>
        <rFont val="Arial"/>
        <family val="2"/>
        <charset val="238"/>
      </rPr>
      <t>U cijeni zbrinjavanje materijala na deponij.</t>
    </r>
  </si>
  <si>
    <r>
      <t xml:space="preserve">Uklanjanje podnih pločica, </t>
    </r>
    <r>
      <rPr>
        <sz val="10"/>
        <rFont val="Arial"/>
        <family val="2"/>
        <charset val="238"/>
      </rPr>
      <t>zajedno sa mortom
U cijeni zbrinjavanje materijala na deponij.</t>
    </r>
  </si>
  <si>
    <r>
      <t xml:space="preserve">Uklanjanje parketa </t>
    </r>
    <r>
      <rPr>
        <sz val="10"/>
        <rFont val="Arial"/>
        <family val="2"/>
        <charset val="238"/>
      </rPr>
      <t>debljine cca 2cm</t>
    </r>
    <r>
      <rPr>
        <b/>
        <sz val="10"/>
        <rFont val="Arial"/>
        <family val="2"/>
        <charset val="238"/>
      </rPr>
      <t xml:space="preserve"> i izolacijske pologe od celoteksa</t>
    </r>
    <r>
      <rPr>
        <sz val="10"/>
        <rFont val="Arial"/>
        <family val="2"/>
        <charset val="238"/>
      </rPr>
      <t xml:space="preserve"> debljine cca 1,5 cm, zajedno sa soklom</t>
    </r>
    <r>
      <rPr>
        <b/>
        <sz val="10"/>
        <rFont val="Arial"/>
        <family val="2"/>
        <charset val="238"/>
      </rPr>
      <t xml:space="preserve">.
</t>
    </r>
    <r>
      <rPr>
        <sz val="10"/>
        <rFont val="Arial"/>
        <family val="2"/>
        <charset val="238"/>
      </rPr>
      <t>U cijeni zbrinjavanje materijala na deponij.</t>
    </r>
  </si>
  <si>
    <r>
      <rPr>
        <b/>
        <sz val="10"/>
        <color indexed="8"/>
        <rFont val="Arial"/>
        <family val="2"/>
        <charset val="238"/>
      </rPr>
      <t xml:space="preserve">Štemanje dijelova armiranobetonske podne ploče </t>
    </r>
    <r>
      <rPr>
        <sz val="10"/>
        <color rgb="FF000000"/>
        <rFont val="Arial"/>
        <family val="2"/>
        <charset val="238"/>
      </rPr>
      <t>debljine 10 cm</t>
    </r>
    <r>
      <rPr>
        <b/>
        <sz val="10"/>
        <color indexed="8"/>
        <rFont val="Arial"/>
        <family val="2"/>
        <charset val="238"/>
      </rPr>
      <t xml:space="preserve"> </t>
    </r>
    <r>
      <rPr>
        <sz val="10"/>
        <color rgb="FF000000"/>
        <rFont val="Arial"/>
        <family val="2"/>
        <charset val="238"/>
      </rPr>
      <t>zbog izmještanja mikrolokacija odvodnje wc-a.</t>
    </r>
    <r>
      <rPr>
        <sz val="10"/>
        <color indexed="8"/>
        <rFont val="Arial"/>
        <family val="2"/>
        <charset val="238"/>
      </rPr>
      <t xml:space="preserve"> Izvodi se na 7 pozicija. Te za postavui temeljnog razvoda.
U cijeni zbrinjavanje materijala na deponij.</t>
    </r>
  </si>
  <si>
    <r>
      <rPr>
        <b/>
        <sz val="10"/>
        <color theme="1"/>
        <rFont val="Arial"/>
        <family val="2"/>
        <charset val="238"/>
      </rPr>
      <t>Dobava pijeska, te izrada posteljic</t>
    </r>
    <r>
      <rPr>
        <sz val="10"/>
        <color theme="1"/>
        <rFont val="Arial"/>
        <family val="2"/>
        <charset val="238"/>
      </rPr>
      <t>e h = 10 cm ispod i 15cm iznad cijevi. Posteljica mora biti nivelirana u padu instalacije i nabijena. 
Obračun po m3 kompletno izvedene posteljice.</t>
    </r>
  </si>
  <si>
    <r>
      <rPr>
        <b/>
        <sz val="10"/>
        <rFont val="Arial"/>
        <family val="2"/>
        <charset val="238"/>
      </rPr>
      <t>Nasipavanje prostora ispod temeljne  ploče izrada nosive podloge od drobljenog kamenog materijala</t>
    </r>
    <r>
      <rPr>
        <sz val="10"/>
        <rFont val="Arial"/>
        <family val="2"/>
      </rPr>
      <t xml:space="preserve"> granulacije 0-32 mm s valjanjem u slojevima debljine cca. 20 cm do postizanja potrebne zbijenosti. </t>
    </r>
  </si>
  <si>
    <r>
      <t xml:space="preserve">Izrada plivajućeg cementnog estriha d=5 cm  
</t>
    </r>
    <r>
      <rPr>
        <sz val="10"/>
        <rFont val="Arial"/>
        <family val="2"/>
        <charset val="238"/>
      </rPr>
      <t xml:space="preserve">Dobava materijala te izrada plivajućeg cementnog estriha (glazure) debljine 5cm armiranog polipropilenskim mikrovlaknima za glazure. 
Estrih se polaže na sloj PE folije 0,2 mm ispod koje se polažu slojevi toplinske i zvučne izolacije. PE foliju položiti tako da preklopi iznose minimalno 10 cm,  dilatiran od obodnih zidova trakom EPS-a debljine 1cm. </t>
    </r>
  </si>
  <si>
    <t>U jediničnu cijenu uključene su sve potrebne predradnje na pripremi podloge, čišćenje, manja krpanja, razdjelnu PE foliju d=0,2mm, razdjelnu bočnu traku (polistiren) i odstranjivanje viška trake nakon očvršćivanja glazure, PP vlakna, zapunjavanje kamenom vunom oko podnih instalacija kao i sav ostali potreban materijal i kompletan rad do potpune gotovosti estriha prema ovdje navedenim uvjetima i pravilima struke.</t>
  </si>
  <si>
    <t>Bojanje cijevi  radijatorskog grijanja u bijelu boju</t>
  </si>
  <si>
    <t>Bojanje zidova i stropova disperzivnom bojom.</t>
  </si>
  <si>
    <r>
      <rPr>
        <b/>
        <sz val="10"/>
        <rFont val="Arial"/>
        <family val="2"/>
        <charset val="238"/>
      </rPr>
      <t>Nabava i montaža debelostjenih PE kanalizacijskih cijevi i fazonskih komada za razvod instalacije u zidovima</t>
    </r>
    <r>
      <rPr>
        <sz val="10"/>
        <rFont val="Arial"/>
        <family val="2"/>
        <charset val="238"/>
      </rPr>
      <t xml:space="preserve"> sa spojem na kolček i gumenu brtvu uključujući ovjesni pribor na svakih 1m dulljine cijevi i kod svakog fazonskog komada za sanitarne kanale unutar građevine.                         </t>
    </r>
  </si>
  <si>
    <t>Laminatna podna obloga</t>
  </si>
  <si>
    <t>Laminat se postavlja na podlogu termo i zvučne izolacije debljine min 3mm</t>
  </si>
  <si>
    <t>Laminatni pod sa podlogom</t>
  </si>
  <si>
    <t>Na "sudaru" s keramikom ili drugom vrstom poda predvidjeti ugradnju prijelaznih profila, a površine dilatirati dilatacijskim lajsnama. Površine koje je potrebno dilatirati određuje proizvođač poda.</t>
  </si>
  <si>
    <t>Sokl visine 5 cm</t>
  </si>
  <si>
    <t>Dilatacijske i prijelazne lajsne</t>
  </si>
  <si>
    <r>
      <t>Izvođač je dužan nuditi solidan i ispravan rad na temelju projektne dokumentacije i troškovnik</t>
    </r>
    <r>
      <rPr>
        <b/>
        <sz val="10"/>
        <rFont val="Arial"/>
        <family val="2"/>
        <charset val="238"/>
      </rPr>
      <t>a te obaveznog detaljnog pregleda i uvida na mjestu i</t>
    </r>
    <r>
      <rPr>
        <sz val="10"/>
        <rFont val="Arial"/>
        <family val="2"/>
        <charset val="238"/>
      </rPr>
      <t xml:space="preserve">zvedbe radova. U slučaju nejasnoća, izvođač treba prije davanja ponude od projektanta tražiti pojašnjenje, naknadno pozivanje na eventualno nerazumijevanje ili manjkavosti opisa neće se uzeti u obzir.
</t>
    </r>
  </si>
  <si>
    <t xml:space="preserve">Radovi se izvode prema opisu stavaka troškovnika i projektnoj dokumentaciji. Ukoliko nije objašnjen način rada, Izvoditelj je dužan pridržavati se uobičajenog načina rada, uz pridržavanje standarda za izradu kvalitetnog proizvoda. Izvoditelj je dužan pridržavati se upute projektanta u pitanjima koje se odnose na izbor pojedinih materijala i način izvedbe pojedinih detalja, ukoliko nisu detaljno opisani troškovnikom.
Materijal koji se koristi mora biti kvalitetan i imati odgovarajuću dokumentaciju, odgovarati opisu troškovnika i postojećim građevinskim propisima. Ukoliko izvoditelj sumnja u kvalitetu nekog materijala i smatra da za takvu izvedbu ne bi mogao preuzeti odgovornost, dužan je o tome obavijestiti projektante i nadzornog inženjera s obrazloženjem i dokumentacijom. Nakon proučenog prijedloga, odluku o primjeni materijala donosi projektant u suglasnosti s nadzornim inženjerom. Jedinične cijene pojedinih radova moraju sadržavati sve elemente za potpuno dovršenje gotovog proizvoda, a u skladu sa stavkama troškovnika.
</t>
  </si>
  <si>
    <t>Organizacija obavezno uključuje slijedeće stavke:
- natpisnu tablu gradilišta sukladno Zakonu o gradnji i zahtjevima institucija koje sudjeluju u financiranju izgradnje
- zaštitnu ogradu gradilišta minimalno 2 m visine, koja u potpunosti onemogućava ulaz u gradilište nezaposlenim osobama
- privremeni priključak struje za sve potrebe gradilišta i privremeni razvod električne instalacije s potrebnim brojem elektroormara
- rasvjetu gradilišta za radove koji se izvode po mraku ili u slabo osvijetjenim prostorima
- privremeni priključak vode za sve potrebe gradilišta i privremeni razvod instalacije
- privremeni priključak odvodnje za sve potrebe gradilišta
- WC za sve zaposlene na gradilištu
- kante, kontejnere ili sl. za odvojeno prikupljanje otpada s gradilišta</t>
  </si>
  <si>
    <r>
      <t>Svaka stavka obuhvaća demontažu pojedinih dijelova zgrade, rušenje, uklanjanje, razvrstavanje materijala od rušenja,</t>
    </r>
    <r>
      <rPr>
        <b/>
        <sz val="10"/>
        <rFont val="Arial"/>
        <family val="2"/>
        <charset val="238"/>
      </rPr>
      <t xml:space="preserve"> odvoz i zbrinjavanje na deponij.</t>
    </r>
  </si>
  <si>
    <r>
      <rPr>
        <b/>
        <i/>
        <sz val="10"/>
        <rFont val="Arial"/>
        <family val="2"/>
        <charset val="238"/>
      </rPr>
      <t>Žbukanje</t>
    </r>
    <r>
      <rPr>
        <sz val="10"/>
        <rFont val="Arial"/>
        <family val="2"/>
        <charset val="238"/>
      </rPr>
      <t xml:space="preserve">
Sve podloge (zid od opeke, betona, porobetona) moraju biti  čiste, čvrste, suhe, nesmrznute, bez ostataka oplatnih ulja i soli od iscvjetavanja. Maksimalno odstupanje ravnine zida prema HRN DIN 18202 na 4m je ± 8mm. Dodatno žbuka treba biti ravna s maksimalnim odstupanjem od 2 mm mjereno letvom dužine 2m u bilo kojem mjestu i smjeru.</t>
    </r>
  </si>
  <si>
    <r>
      <rPr>
        <b/>
        <i/>
        <sz val="10"/>
        <rFont val="Arial"/>
        <family val="2"/>
        <charset val="238"/>
      </rPr>
      <t>Cementni estrih (vezani i plivajući)</t>
    </r>
    <r>
      <rPr>
        <sz val="10"/>
        <rFont val="Arial"/>
        <family val="2"/>
        <charset val="238"/>
      </rPr>
      <t xml:space="preserve">
Za izradu estriha sve podloge moraju biti čiste, čvrste, suhe, nesmrznute, nosive. Plohe veće od 30 m2 dilatirati na plohe sa stranicama omjera maksimalno 2:1. Uz zidove, položiti rubne „ethafoam“ trake debljine cca 0,5 ili 1cm. Kod izvođenja vezanog estriha za industrijsku namjenu nosiva AB ploča mora biti klase čvrstoće minimalno C25/30. 
Ravnost gotove površine estriha izraditi prema normi HRN DIN 18202 :1997 tablica 3 red 4 – podna ploča s povećanim zahtjevima.
Minimalna debljina estriha je 3cm za vezani estrih, 4 cm za plivajući estrih i minimalno 4 cm iznad cijevi kod podnog grijanja.
PRIPREMA PODLOGE:
- za vezani estrih podlogu dobro navlažiti vodom ili impregnirati 
- za plivajući estrih postaviti odgovarajući toplinski i/ili zvučni izolator (debljina izolacijskog sloja mora odgovarati važećim propisima o toplinskoj i zvučnoj zaštiti) na koji se postavlja polietilenska folija minimalne debljine 0,2mm. Instalacijske okomite cijevi omotati trakama od toplinsko izolacijskih materijala kako bi se izbjegli zvučni mostovi.
- za estrih iznad podnog grijanja predvidjeti radne razdjelnice u području pragova.
</t>
    </r>
  </si>
  <si>
    <t xml:space="preserve">Cementni estrih nanositi na podlogu (na kojoj su prethodno izvedene vodilice od istog materijala za određivanje potrebnih visina) u željenoj debljini, izravnati letvom i zagladiti gladilicom za glazure ili strojno.
Neposredno nakon ugradnje obrađenu površinu zaštititi od brzog sušenja, propuha, direktnog izlaganja suncu i mrazu. Nekoliko sati nakon ugradnje površina se njeguje (lagano vlaženje, prekrivanje folijom ili premazivanje sredstvima za zaštitu svježeg betona).
Završne podne obloge polagati na osušeni cementni estrih nakon minimalno 28 dana. Prije polaganja podnih obloga kontrolirati zaostalu građevinsku vlagu.
Prilikom izvođenja radova pridržavati se važećih građevinskih normi.
</t>
  </si>
  <si>
    <r>
      <t>Uklanjanje estriha</t>
    </r>
    <r>
      <rPr>
        <sz val="10"/>
        <color rgb="FF000000"/>
        <rFont val="Arial"/>
        <family val="2"/>
        <charset val="238"/>
      </rPr>
      <t xml:space="preserve"> debljine 5 cm u sanitarnim čvorovima. Prilikom rušenja uz pregradne zidove, potrebno je odrezati estrih uz stijenu, kako bi stijena ostala na čvrstoj podlozi.
U cijeni zbrinjavanje materijala na deponij.</t>
    </r>
  </si>
  <si>
    <r>
      <t xml:space="preserve">Uklanjanje postojeće toplinske izolacije </t>
    </r>
    <r>
      <rPr>
        <sz val="10"/>
        <color rgb="FF000000"/>
        <rFont val="Arial"/>
        <family val="2"/>
        <charset val="238"/>
      </rPr>
      <t>debljine 5 cm u sanitarnim čvorovima.
U cijeni zbrinjavanje materijala na deponij.</t>
    </r>
  </si>
  <si>
    <t>1.8.</t>
  </si>
  <si>
    <r>
      <t>Poravnanje postojećeg estriha</t>
    </r>
    <r>
      <rPr>
        <sz val="10"/>
        <rFont val="Arial"/>
        <family val="2"/>
        <charset val="238"/>
      </rPr>
      <t xml:space="preserve"> nakon uklanjanja podne obloge reparaturnim mortom ili masom za izravnavanje prosječne debljine sloja 10 mm. U jedničnu cijenu uključeno čišćenje i impregniranje podloge.
Prije izvođenja potrebno je utvrditi postojeću ravnost podova i potrebnu debljinu mase za niveliranje. Veće neravnine i spojeve sa drugim podovima izvesti reparaturnim mortom.
</t>
    </r>
  </si>
  <si>
    <t>Svi upotrebljeni materijali za izvedbu izolaterskih radova moraju u pogledu kvalitete odgovarati HRN</t>
  </si>
  <si>
    <t xml:space="preserve">Hidroizolacije na bazi bitumena izvode se kao premazi i kao premazi sa izolacionim trakama (ljepenkama). Izolacionu ljepenku i ostale vrste izolacionih traka i ploča treba rezati ravno i pravokutno. Zaderani i krpani komadi ne smiju se ugrađivati. Svi preklopi moraju biti najmanje 10 cm široki i lijepljeni bitumenom - hladnom bitumenskom masom, vrućom bitumenskom izolacionom masom ili varenjem ljepenki. Kod polaganja dvaju ili više slojeva izolacionih traka ili ploča preklopi ne smiju ležati jedan na drugom, već moraju biti pomaknuti. Kod horizontalne hidroizolacije zidova ispod zidanih zidova, ljepenka treba na svaku stranu zida imati prehvat od 10 cm, koji treba spojiti sa horizontalnom izolacijom podova. Površine na koje se polaže izolacija, trebaju biti posve ravne, suhe, očišćene od prašine i nečistoće i dovoljno glatke. Izolacija treba prilegnuti na površinu ravno, bez nabora i mjehura. Prijelaz horizontalne na vertikalu hidroizolaciju izvesti preko „holkera“ iz morta. Posebnu pažnju obratiti na zaštitu od požara kod rada sa vrućim bitumenskim premazima i varenim ljepenkama zbog velike zapaljivosti bitumena. U slučaju požara gasiti pijeskom ili pjenom. Gašenje vodom je opasno zbog prskanja vrelog bitumena.
</t>
  </si>
  <si>
    <t xml:space="preserve">Izvođač je dužan nuditi solidan i ispravan rad, na temelju projektne dokumentacije i troškovnika te pregleda i uvida na mjestu izvedbe radova. U slučaju nejasnoća izvođač treba prije davanja ponude od projektanta tražiti pojašnjenje, naknadno pozivanje na eventualno nerazumijevanje ili manjkavosti opisa ili nacrta se neće uzeti u obzir. Također, prije početka izrade obavezno se moraju uskladiti mjere i količine na objektu s onima u nacrtu i troškovniku.
</t>
  </si>
  <si>
    <t xml:space="preserve">Prilikom nuđenja radova izvođač je dužan pregledati mjesto na kojem se izvode radovi kao i moguće pozicije za privremeno odlaganje materijala na terenu uz zgradu te smještaj eventualne mehanizacije za izvedbu radova.
</t>
  </si>
  <si>
    <t xml:space="preserve">Izvođač je dužan prije narudžbe provjeriti građevinske mjere za postavu pločice, a radi kontrole potrebne količine te obračunati rezervu za otpad radi rezanja. Potrebno je izvoditi dilataciju spoja keramičkih pločica na mjestu dilatacije estriha al. profilima. Dilatacije je potrebno ispuniti dilatacijskom trakom ‐ trajnoelastičnom silikonskom brtvom uz prethodno nanošenje primera. U rešku dilatacije potrebno je ugraditi moltopren traku. 
</t>
  </si>
  <si>
    <t>C</t>
  </si>
  <si>
    <t>2,2,</t>
  </si>
  <si>
    <t>2.3</t>
  </si>
  <si>
    <t>2.4</t>
  </si>
  <si>
    <t>3.2</t>
  </si>
  <si>
    <t>3.3.</t>
  </si>
  <si>
    <t>5.1.</t>
  </si>
  <si>
    <t>8.2.</t>
  </si>
  <si>
    <t>8.3.</t>
  </si>
  <si>
    <t>9.1.</t>
  </si>
  <si>
    <t>9.2.</t>
  </si>
  <si>
    <t>Odabir tona podne pločice u dogovoru sa projektantom i investitorom. Keramika se lijepi u fleksibilno ljepilo na bazi cementa i fugira masom istog proizvođača u tonu pločice, a prema preporuci proizvođača u debljini od 2mm. Boja mase za reške prema izboru projektanta na prezentirane uzorke odnosno ton kartu. U ponuđenu cijenu uključiti vrijednost materijala keremičke pločice do 25 EUR/m2 (bez PDV-a).</t>
  </si>
  <si>
    <t>Izvođač je dužan osigurati i sve ostale uvjete za kvalitetnu izvedbu poda, kao što je temperatura zraka u prostoru, temperatura podloge, vlažnost zraka i podloge i sl.
Izvođač je dužan dostaviti 3 uzorka laminata invetitoru i projektantu na odabir. U ponuđenu cijenu uključiti vrijednost materijala laminata do 25 EUR/m2 (bez PDV-a).</t>
  </si>
  <si>
    <t>Dobava materijala i izvedba završnog poda od laminata debljine 12 mm, klase 33 AC5</t>
  </si>
  <si>
    <t>Datum: 22.2.2024.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</si>
</sst>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n&quot;_-;\-* #,##0.00\ &quot;kn&quot;_-;_-* &quot;-&quot;??\ &quot;kn&quot;_-;_-@_-"/>
    <numFmt numFmtId="164" formatCode="_-* #,##0.00\ _k_n_-;\-* #,##0.00\ _k_n_-;_-* &quot;-&quot;??\ _k_n_-;_-@_-"/>
    <numFmt numFmtId="165" formatCode="#,##0.00\ _k_n"/>
    <numFmt numFmtId="166" formatCode="#,##0.00\ ;\-0;;@"/>
    <numFmt numFmtId="167" formatCode="#,##0.00\ [$€-41A]"/>
  </numFmts>
  <fonts count="69">
    <font>
      <sz val="10"/>
      <name val="Arial"/>
      <charset val="238"/>
    </font>
    <font>
      <sz val="11"/>
      <color theme="1"/>
      <name val="Calibri"/>
      <family val="2"/>
      <charset val="238"/>
      <scheme val="minor"/>
    </font>
    <font>
      <sz val="11"/>
      <color theme="1"/>
      <name val="Calibri"/>
      <family val="2"/>
      <charset val="238"/>
      <scheme val="minor"/>
    </font>
    <font>
      <b/>
      <sz val="11"/>
      <name val="Arial"/>
      <family val="2"/>
    </font>
    <font>
      <sz val="11"/>
      <name val="Arial"/>
      <family val="2"/>
    </font>
    <font>
      <sz val="10"/>
      <name val="Arial"/>
      <family val="2"/>
    </font>
    <font>
      <sz val="9"/>
      <name val="Arial"/>
      <family val="2"/>
      <charset val="238"/>
    </font>
    <font>
      <sz val="10"/>
      <name val="Arial"/>
      <family val="2"/>
      <charset val="238"/>
    </font>
    <font>
      <b/>
      <sz val="10"/>
      <name val="Arial"/>
      <family val="2"/>
      <charset val="238"/>
    </font>
    <font>
      <b/>
      <sz val="11"/>
      <name val="Arial"/>
      <family val="2"/>
      <charset val="238"/>
    </font>
    <font>
      <sz val="10"/>
      <color rgb="FFFF0000"/>
      <name val="Arial"/>
      <family val="2"/>
      <charset val="238"/>
    </font>
    <font>
      <b/>
      <i/>
      <sz val="10"/>
      <name val="Arial"/>
      <family val="2"/>
      <charset val="238"/>
    </font>
    <font>
      <sz val="11"/>
      <name val="Arial"/>
      <family val="2"/>
      <charset val="238"/>
    </font>
    <font>
      <b/>
      <sz val="12"/>
      <name val="Arial"/>
      <family val="2"/>
      <charset val="238"/>
    </font>
    <font>
      <b/>
      <sz val="10"/>
      <color indexed="8"/>
      <name val="Arial"/>
      <family val="2"/>
      <charset val="238"/>
    </font>
    <font>
      <b/>
      <sz val="14"/>
      <name val="Arial"/>
      <family val="2"/>
      <charset val="238"/>
    </font>
    <font>
      <sz val="10"/>
      <color indexed="8"/>
      <name val="Arial"/>
      <family val="2"/>
      <charset val="238"/>
    </font>
    <font>
      <vertAlign val="superscript"/>
      <sz val="10"/>
      <name val="Arial"/>
      <family val="2"/>
      <charset val="238"/>
    </font>
    <font>
      <sz val="10"/>
      <name val="Arial"/>
      <family val="2"/>
      <charset val="238"/>
    </font>
    <font>
      <sz val="10"/>
      <color theme="1"/>
      <name val="Arial"/>
      <family val="2"/>
      <charset val="238"/>
    </font>
    <font>
      <sz val="16"/>
      <name val="Arial"/>
      <family val="2"/>
      <charset val="238"/>
    </font>
    <font>
      <b/>
      <sz val="14"/>
      <name val="Arial"/>
      <family val="2"/>
    </font>
    <font>
      <sz val="14"/>
      <name val="Arial"/>
      <family val="2"/>
    </font>
    <font>
      <sz val="11"/>
      <color theme="1"/>
      <name val="Arial"/>
      <family val="2"/>
      <charset val="238"/>
    </font>
    <font>
      <b/>
      <sz val="10"/>
      <color theme="1"/>
      <name val="Arial CE"/>
      <charset val="238"/>
    </font>
    <font>
      <sz val="10"/>
      <color theme="1"/>
      <name val="Arial"/>
      <family val="2"/>
    </font>
    <font>
      <sz val="10"/>
      <name val="Arial"/>
      <family val="2"/>
      <charset val="238"/>
    </font>
    <font>
      <sz val="12"/>
      <name val="Arial"/>
      <family val="2"/>
      <charset val="238"/>
    </font>
    <font>
      <sz val="10"/>
      <color indexed="8"/>
      <name val="Arial"/>
      <family val="2"/>
    </font>
    <font>
      <sz val="36"/>
      <name val="Arial"/>
      <family val="2"/>
      <charset val="238"/>
    </font>
    <font>
      <sz val="48"/>
      <name val="Arial"/>
      <family val="2"/>
      <charset val="238"/>
    </font>
    <font>
      <sz val="10"/>
      <name val="Arial CE"/>
      <charset val="238"/>
    </font>
    <font>
      <vertAlign val="superscript"/>
      <sz val="10"/>
      <color theme="1"/>
      <name val="Arial"/>
      <family val="2"/>
      <charset val="238"/>
    </font>
    <font>
      <b/>
      <sz val="10"/>
      <color theme="1"/>
      <name val="Arial"/>
      <family val="2"/>
      <charset val="238"/>
    </font>
    <font>
      <sz val="10"/>
      <color theme="6" tint="-0.499984740745262"/>
      <name val="Arial"/>
      <family val="2"/>
      <charset val="238"/>
    </font>
    <font>
      <sz val="14"/>
      <name val="Arial"/>
      <family val="2"/>
      <charset val="238"/>
    </font>
    <font>
      <sz val="10"/>
      <name val="Helv"/>
    </font>
    <font>
      <b/>
      <u/>
      <sz val="12"/>
      <name val="Arial"/>
      <family val="2"/>
      <charset val="238"/>
    </font>
    <font>
      <b/>
      <i/>
      <sz val="11"/>
      <name val="Arial"/>
      <family val="2"/>
      <charset val="238"/>
    </font>
    <font>
      <sz val="10"/>
      <name val="MS Sans Serif"/>
      <family val="2"/>
      <charset val="238"/>
    </font>
    <font>
      <sz val="11"/>
      <color theme="1"/>
      <name val="Calibri"/>
      <family val="2"/>
      <scheme val="minor"/>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Myriad Pro"/>
      <charset val="238"/>
    </font>
    <font>
      <sz val="10"/>
      <color theme="1"/>
      <name val="Myriad Pro"/>
      <family val="2"/>
      <charset val="238"/>
    </font>
    <font>
      <sz val="11"/>
      <name val="Arial"/>
      <family val="1"/>
    </font>
    <font>
      <sz val="10"/>
      <name val="CRO_Light"/>
    </font>
    <font>
      <sz val="11"/>
      <color theme="1"/>
      <name val="Myriad"/>
      <family val="2"/>
      <charset val="238"/>
    </font>
    <font>
      <b/>
      <sz val="9"/>
      <color rgb="FFFF0000"/>
      <name val="Arial"/>
      <family val="2"/>
      <charset val="238"/>
    </font>
    <font>
      <sz val="11"/>
      <color rgb="FFFF0000"/>
      <name val="Arial"/>
      <family val="2"/>
      <charset val="238"/>
    </font>
    <font>
      <sz val="8"/>
      <name val="Arial"/>
      <family val="2"/>
      <charset val="238"/>
    </font>
    <font>
      <sz val="10"/>
      <color rgb="FF000000"/>
      <name val="Arial"/>
      <family val="2"/>
      <charset val="238"/>
    </font>
    <font>
      <b/>
      <sz val="10"/>
      <name val="CRO_Light"/>
      <charset val="238"/>
    </font>
    <font>
      <sz val="10"/>
      <name val="CRO_Light"/>
      <charset val="238"/>
    </font>
  </fonts>
  <fills count="2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51"/>
      </patternFill>
    </fill>
    <fill>
      <patternFill patternType="solid">
        <fgColor indexed="30"/>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solid">
        <fgColor indexed="43"/>
      </patternFill>
    </fill>
    <fill>
      <patternFill patternType="solid">
        <fgColor theme="4" tint="0.79998168889431442"/>
        <bgColor indexed="64"/>
      </patternFill>
    </fill>
    <fill>
      <patternFill patternType="solid">
        <fgColor rgb="FF99FF66"/>
        <bgColor indexed="64"/>
      </patternFill>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s>
  <cellStyleXfs count="132">
    <xf numFmtId="0" fontId="0" fillId="0" borderId="0"/>
    <xf numFmtId="0" fontId="7" fillId="0" borderId="0"/>
    <xf numFmtId="0" fontId="8" fillId="0" borderId="0">
      <alignment horizontal="center" vertical="top"/>
    </xf>
    <xf numFmtId="164" fontId="18" fillId="0" borderId="0" applyFont="0" applyFill="0" applyBorder="0" applyAlignment="0" applyProtection="0"/>
    <xf numFmtId="0" fontId="7" fillId="0" borderId="0"/>
    <xf numFmtId="0" fontId="7" fillId="0" borderId="0"/>
    <xf numFmtId="0" fontId="7" fillId="0" borderId="0"/>
    <xf numFmtId="164" fontId="26" fillId="0" borderId="0" applyFont="0" applyFill="0" applyBorder="0" applyAlignment="0" applyProtection="0"/>
    <xf numFmtId="164" fontId="7" fillId="0" borderId="0" applyFont="0" applyFill="0" applyBorder="0" applyAlignment="0" applyProtection="0"/>
    <xf numFmtId="0" fontId="7" fillId="0" borderId="0"/>
    <xf numFmtId="0" fontId="27" fillId="0" borderId="0"/>
    <xf numFmtId="0" fontId="2" fillId="0" borderId="0"/>
    <xf numFmtId="0" fontId="7" fillId="0" borderId="0"/>
    <xf numFmtId="0" fontId="7" fillId="0" borderId="0"/>
    <xf numFmtId="0" fontId="7" fillId="0" borderId="0"/>
    <xf numFmtId="0" fontId="7" fillId="0" borderId="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36"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41" fillId="15" borderId="0" applyNumberFormat="0" applyBorder="0" applyAlignment="0" applyProtection="0"/>
    <xf numFmtId="0" fontId="41" fillId="13" borderId="0" applyNumberFormat="0" applyBorder="0" applyAlignment="0" applyProtection="0"/>
    <xf numFmtId="0" fontId="41" fillId="9" borderId="0" applyNumberFormat="0" applyBorder="0" applyAlignment="0" applyProtection="0"/>
    <xf numFmtId="0" fontId="41" fillId="8" borderId="0" applyNumberFormat="0" applyBorder="0" applyAlignment="0" applyProtection="0"/>
    <xf numFmtId="0" fontId="41" fillId="14" borderId="0" applyNumberFormat="0" applyBorder="0" applyAlignment="0" applyProtection="0"/>
    <xf numFmtId="0" fontId="41" fillId="12"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5" borderId="0" applyNumberFormat="0" applyBorder="0" applyAlignment="0" applyProtection="0"/>
    <xf numFmtId="0" fontId="40" fillId="0" borderId="0"/>
    <xf numFmtId="0" fontId="41" fillId="16" borderId="0" applyNumberFormat="0" applyBorder="0" applyAlignment="0" applyProtection="0"/>
    <xf numFmtId="0" fontId="41" fillId="14" borderId="0" applyNumberFormat="0" applyBorder="0" applyAlignment="0" applyProtection="0"/>
    <xf numFmtId="0" fontId="42" fillId="17" borderId="0" applyNumberFormat="0" applyBorder="0" applyAlignment="0" applyProtection="0"/>
    <xf numFmtId="0" fontId="42" fillId="15"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8" borderId="0" applyNumberFormat="0" applyBorder="0" applyAlignment="0" applyProtection="0"/>
    <xf numFmtId="0" fontId="42" fillId="11" borderId="0" applyNumberFormat="0" applyBorder="0" applyAlignment="0" applyProtection="0"/>
    <xf numFmtId="0" fontId="7" fillId="23" borderId="8" applyNumberFormat="0" applyFont="0" applyAlignment="0" applyProtection="0"/>
    <xf numFmtId="0" fontId="47" fillId="7"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10" borderId="0" applyNumberFormat="0" applyBorder="0" applyAlignment="0" applyProtection="0"/>
    <xf numFmtId="0" fontId="42" fillId="18" borderId="0" applyNumberFormat="0" applyBorder="0" applyAlignment="0" applyProtection="0"/>
    <xf numFmtId="0" fontId="42" fillId="22" borderId="0" applyNumberFormat="0" applyBorder="0" applyAlignment="0" applyProtection="0"/>
    <xf numFmtId="0" fontId="54" fillId="24" borderId="14" applyNumberFormat="0" applyAlignment="0" applyProtection="0"/>
    <xf numFmtId="0" fontId="44" fillId="24" borderId="9" applyNumberFormat="0" applyAlignment="0" applyProtection="0"/>
    <xf numFmtId="0" fontId="43" fillId="6" borderId="0" applyNumberFormat="0" applyBorder="0" applyAlignment="0" applyProtection="0"/>
    <xf numFmtId="0" fontId="55" fillId="0" borderId="0" applyNumberFormat="0" applyFill="0" applyBorder="0" applyAlignment="0" applyProtection="0"/>
    <xf numFmtId="0" fontId="48" fillId="0" borderId="11" applyNumberFormat="0" applyFill="0" applyAlignment="0" applyProtection="0"/>
    <xf numFmtId="0" fontId="49" fillId="0" borderId="12" applyNumberFormat="0" applyFill="0" applyAlignment="0" applyProtection="0"/>
    <xf numFmtId="0" fontId="50" fillId="0" borderId="13" applyNumberFormat="0" applyFill="0" applyAlignment="0" applyProtection="0"/>
    <xf numFmtId="0" fontId="50" fillId="0" borderId="0" applyNumberFormat="0" applyFill="0" applyBorder="0" applyAlignment="0" applyProtection="0"/>
    <xf numFmtId="0" fontId="53" fillId="26" borderId="0" applyNumberFormat="0" applyBorder="0" applyAlignment="0" applyProtection="0"/>
    <xf numFmtId="0" fontId="27" fillId="0" borderId="0"/>
    <xf numFmtId="0" fontId="7" fillId="0" borderId="0"/>
    <xf numFmtId="0" fontId="39" fillId="0" borderId="0"/>
    <xf numFmtId="0" fontId="5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1" fillId="0" borderId="0"/>
    <xf numFmtId="0" fontId="41" fillId="0" borderId="0"/>
    <xf numFmtId="0" fontId="1" fillId="0" borderId="0"/>
    <xf numFmtId="0" fontId="7" fillId="0" borderId="0"/>
    <xf numFmtId="0" fontId="58" fillId="0" borderId="0"/>
    <xf numFmtId="0" fontId="1" fillId="0" borderId="0"/>
    <xf numFmtId="0" fontId="31" fillId="0" borderId="0"/>
    <xf numFmtId="0" fontId="52" fillId="0" borderId="15" applyNumberFormat="0" applyFill="0" applyAlignment="0" applyProtection="0"/>
    <xf numFmtId="0" fontId="45" fillId="25" borderId="10" applyNumberFormat="0" applyAlignment="0" applyProtection="0"/>
    <xf numFmtId="0" fontId="36" fillId="0" borderId="0"/>
    <xf numFmtId="0" fontId="46" fillId="0" borderId="0" applyNumberFormat="0" applyFill="0" applyBorder="0" applyAlignment="0" applyProtection="0"/>
    <xf numFmtId="0" fontId="57" fillId="0" borderId="0" applyNumberFormat="0" applyFill="0" applyBorder="0" applyAlignment="0" applyProtection="0"/>
    <xf numFmtId="0" fontId="56" fillId="0" borderId="16" applyNumberFormat="0" applyFill="0" applyAlignment="0" applyProtection="0"/>
    <xf numFmtId="0" fontId="51" fillId="13" borderId="9" applyNumberFormat="0" applyAlignment="0" applyProtection="0"/>
    <xf numFmtId="0" fontId="1" fillId="0" borderId="0"/>
    <xf numFmtId="0" fontId="1" fillId="0" borderId="0"/>
    <xf numFmtId="0" fontId="27" fillId="0" borderId="0"/>
    <xf numFmtId="0" fontId="27" fillId="0" borderId="0"/>
    <xf numFmtId="0" fontId="27" fillId="0" borderId="0"/>
    <xf numFmtId="0" fontId="7" fillId="0" borderId="0"/>
    <xf numFmtId="0" fontId="1" fillId="0" borderId="0"/>
    <xf numFmtId="0" fontId="1" fillId="0" borderId="0"/>
    <xf numFmtId="0" fontId="1" fillId="0" borderId="0"/>
    <xf numFmtId="0" fontId="1" fillId="0" borderId="0"/>
    <xf numFmtId="164" fontId="7" fillId="0" borderId="0" applyFont="0" applyFill="0" applyBorder="0" applyAlignment="0" applyProtection="0"/>
    <xf numFmtId="0" fontId="59" fillId="0" borderId="0"/>
    <xf numFmtId="0" fontId="7" fillId="0" borderId="0"/>
    <xf numFmtId="0" fontId="40" fillId="0" borderId="0"/>
    <xf numFmtId="0" fontId="7" fillId="0" borderId="0"/>
    <xf numFmtId="0" fontId="1" fillId="0" borderId="0"/>
    <xf numFmtId="0" fontId="1" fillId="0" borderId="0"/>
    <xf numFmtId="0" fontId="1" fillId="0" borderId="0"/>
    <xf numFmtId="0" fontId="1" fillId="0" borderId="0"/>
    <xf numFmtId="0" fontId="7" fillId="0" borderId="0"/>
    <xf numFmtId="0" fontId="7" fillId="0" borderId="0"/>
    <xf numFmtId="0" fontId="60" fillId="0" borderId="0"/>
    <xf numFmtId="0" fontId="1" fillId="0" borderId="0"/>
    <xf numFmtId="0" fontId="7" fillId="0" borderId="0"/>
    <xf numFmtId="0" fontId="60" fillId="0" borderId="0"/>
    <xf numFmtId="0" fontId="27" fillId="0" borderId="0"/>
    <xf numFmtId="0" fontId="1" fillId="0" borderId="0"/>
    <xf numFmtId="0" fontId="27" fillId="0" borderId="0"/>
    <xf numFmtId="0" fontId="7" fillId="0" borderId="0"/>
    <xf numFmtId="0" fontId="7" fillId="0" borderId="0"/>
    <xf numFmtId="0" fontId="1" fillId="0" borderId="0"/>
    <xf numFmtId="0" fontId="27" fillId="0" borderId="0"/>
    <xf numFmtId="0" fontId="7" fillId="0" borderId="0"/>
    <xf numFmtId="0" fontId="7" fillId="0" borderId="0"/>
    <xf numFmtId="0" fontId="7" fillId="0" borderId="0"/>
    <xf numFmtId="0" fontId="7" fillId="0" borderId="0"/>
    <xf numFmtId="0" fontId="7" fillId="0" borderId="0"/>
    <xf numFmtId="0" fontId="62" fillId="0" borderId="0"/>
    <xf numFmtId="0" fontId="7" fillId="0" borderId="0"/>
    <xf numFmtId="0" fontId="1" fillId="0" borderId="0"/>
    <xf numFmtId="0" fontId="7" fillId="0" borderId="0"/>
  </cellStyleXfs>
  <cellXfs count="372">
    <xf numFmtId="0" fontId="0" fillId="0" borderId="0" xfId="0"/>
    <xf numFmtId="0" fontId="7" fillId="0" borderId="0" xfId="0" applyFont="1" applyAlignment="1">
      <alignment horizontal="justify" vertical="top" wrapText="1"/>
    </xf>
    <xf numFmtId="4" fontId="4" fillId="0" borderId="0" xfId="0" applyNumberFormat="1" applyFont="1" applyProtection="1">
      <protection locked="0"/>
    </xf>
    <xf numFmtId="4" fontId="0" fillId="0" borderId="0" xfId="0" applyNumberFormat="1" applyProtection="1">
      <protection locked="0"/>
    </xf>
    <xf numFmtId="49" fontId="9" fillId="0" borderId="0" xfId="0" applyNumberFormat="1" applyFont="1" applyAlignment="1" applyProtection="1">
      <alignment horizontal="justify" vertical="top"/>
      <protection locked="0"/>
    </xf>
    <xf numFmtId="0" fontId="8" fillId="2" borderId="2" xfId="0" applyFont="1" applyFill="1" applyBorder="1" applyAlignment="1" applyProtection="1">
      <alignment horizontal="center" vertical="center" wrapText="1"/>
      <protection locked="0"/>
    </xf>
    <xf numFmtId="4" fontId="4" fillId="0" borderId="1" xfId="0" applyNumberFormat="1" applyFont="1" applyBorder="1" applyProtection="1">
      <protection locked="0"/>
    </xf>
    <xf numFmtId="0" fontId="7" fillId="0" borderId="0" xfId="0" applyFont="1" applyAlignment="1" applyProtection="1">
      <alignment horizontal="right" wrapText="1"/>
      <protection locked="0"/>
    </xf>
    <xf numFmtId="4" fontId="7" fillId="0" borderId="0" xfId="0" applyNumberFormat="1" applyFont="1" applyProtection="1">
      <protection locked="0"/>
    </xf>
    <xf numFmtId="49" fontId="7" fillId="0" borderId="0" xfId="0" applyNumberFormat="1" applyFont="1" applyAlignment="1" applyProtection="1">
      <alignment horizontal="justify" vertical="top"/>
      <protection locked="0"/>
    </xf>
    <xf numFmtId="4" fontId="7" fillId="0" borderId="0" xfId="0" applyNumberFormat="1" applyFont="1" applyAlignment="1" applyProtection="1">
      <alignment vertical="top"/>
      <protection locked="0"/>
    </xf>
    <xf numFmtId="4" fontId="7" fillId="0" borderId="0" xfId="0" applyNumberFormat="1" applyFont="1" applyAlignment="1" applyProtection="1">
      <alignment horizontal="right" vertical="center" wrapText="1"/>
      <protection locked="0"/>
    </xf>
    <xf numFmtId="0" fontId="7" fillId="0" borderId="0" xfId="0" applyFont="1" applyAlignment="1" applyProtection="1">
      <alignment horizontal="left" vertical="center"/>
      <protection locked="0"/>
    </xf>
    <xf numFmtId="49" fontId="7" fillId="0" borderId="0" xfId="0" applyNumberFormat="1" applyFont="1" applyAlignment="1">
      <alignment horizontal="center" vertical="top"/>
    </xf>
    <xf numFmtId="49" fontId="3" fillId="0" borderId="0" xfId="0" applyNumberFormat="1" applyFont="1" applyAlignment="1" applyProtection="1">
      <alignment horizontal="justify" vertical="top"/>
      <protection locked="0"/>
    </xf>
    <xf numFmtId="0" fontId="4" fillId="0" borderId="0" xfId="0" applyFont="1" applyAlignment="1" applyProtection="1">
      <alignment horizontal="right" wrapText="1"/>
      <protection locked="0"/>
    </xf>
    <xf numFmtId="4" fontId="4" fillId="4" borderId="0" xfId="0" applyNumberFormat="1" applyFont="1" applyFill="1" applyAlignment="1" applyProtection="1">
      <alignment vertical="center"/>
      <protection locked="0"/>
    </xf>
    <xf numFmtId="0" fontId="7" fillId="4" borderId="0" xfId="0" applyFont="1" applyFill="1" applyAlignment="1" applyProtection="1">
      <alignment horizontal="right" wrapText="1"/>
      <protection locked="0"/>
    </xf>
    <xf numFmtId="49" fontId="3" fillId="4" borderId="0" xfId="0" applyNumberFormat="1" applyFont="1" applyFill="1" applyAlignment="1" applyProtection="1">
      <alignment horizontal="center" vertical="top"/>
      <protection locked="0"/>
    </xf>
    <xf numFmtId="49" fontId="9" fillId="0" borderId="0" xfId="0" applyNumberFormat="1" applyFont="1" applyAlignment="1" applyProtection="1">
      <alignment horizontal="center" vertical="top"/>
      <protection locked="0"/>
    </xf>
    <xf numFmtId="49" fontId="3" fillId="0" borderId="0" xfId="0" applyNumberFormat="1" applyFont="1" applyAlignment="1" applyProtection="1">
      <alignment horizontal="center" vertical="top"/>
      <protection locked="0"/>
    </xf>
    <xf numFmtId="2" fontId="7" fillId="0" borderId="0" xfId="0" applyNumberFormat="1" applyFont="1" applyAlignment="1" applyProtection="1">
      <alignment horizontal="right" wrapText="1"/>
      <protection locked="0"/>
    </xf>
    <xf numFmtId="2" fontId="4" fillId="0" borderId="0" xfId="0" applyNumberFormat="1" applyFont="1" applyProtection="1">
      <protection locked="0"/>
    </xf>
    <xf numFmtId="2" fontId="3" fillId="4" borderId="0" xfId="0" applyNumberFormat="1" applyFont="1" applyFill="1" applyAlignment="1" applyProtection="1">
      <alignment horizontal="left" vertical="top"/>
      <protection locked="0"/>
    </xf>
    <xf numFmtId="2" fontId="7" fillId="4" borderId="0" xfId="0" applyNumberFormat="1" applyFont="1" applyFill="1" applyAlignment="1" applyProtection="1">
      <alignment horizontal="right" wrapText="1"/>
      <protection locked="0"/>
    </xf>
    <xf numFmtId="2" fontId="4" fillId="4" borderId="0" xfId="0" applyNumberFormat="1" applyFont="1" applyFill="1" applyProtection="1">
      <protection locked="0"/>
    </xf>
    <xf numFmtId="2" fontId="7" fillId="0" borderId="0" xfId="0" applyNumberFormat="1" applyFont="1" applyAlignment="1">
      <alignment horizontal="justify" vertical="top" wrapText="1"/>
    </xf>
    <xf numFmtId="2" fontId="5" fillId="0" borderId="0" xfId="0" applyNumberFormat="1" applyFont="1" applyAlignment="1" applyProtection="1">
      <alignment horizontal="justify" vertical="top" wrapText="1"/>
      <protection locked="0"/>
    </xf>
    <xf numFmtId="2" fontId="8" fillId="2" borderId="2" xfId="0" applyNumberFormat="1" applyFont="1" applyFill="1" applyBorder="1" applyAlignment="1" applyProtection="1">
      <alignment horizontal="center" vertical="center" wrapText="1"/>
      <protection locked="0"/>
    </xf>
    <xf numFmtId="0" fontId="7" fillId="0" borderId="0" xfId="0" applyFont="1"/>
    <xf numFmtId="49" fontId="7" fillId="0" borderId="0" xfId="0" applyNumberFormat="1" applyFont="1" applyAlignment="1" applyProtection="1">
      <alignment horizontal="center" vertical="top"/>
      <protection locked="0"/>
    </xf>
    <xf numFmtId="4" fontId="7" fillId="0" borderId="0" xfId="0" applyNumberFormat="1" applyFont="1" applyAlignment="1">
      <alignment vertical="top" wrapText="1"/>
    </xf>
    <xf numFmtId="0" fontId="7" fillId="0" borderId="0" xfId="0" applyFont="1" applyAlignment="1">
      <alignment vertical="top" wrapText="1"/>
    </xf>
    <xf numFmtId="4" fontId="7" fillId="0" borderId="0" xfId="0" applyNumberFormat="1" applyFont="1" applyAlignment="1" applyProtection="1">
      <alignment horizontal="right"/>
      <protection locked="0"/>
    </xf>
    <xf numFmtId="0" fontId="7" fillId="0" borderId="0" xfId="0" applyFont="1" applyProtection="1">
      <protection locked="0"/>
    </xf>
    <xf numFmtId="4" fontId="4" fillId="0" borderId="0" xfId="0" applyNumberFormat="1" applyFont="1" applyAlignment="1" applyProtection="1">
      <alignment horizontal="right"/>
      <protection locked="0"/>
    </xf>
    <xf numFmtId="4" fontId="7" fillId="0" borderId="0" xfId="0" applyNumberFormat="1" applyFont="1" applyAlignment="1" applyProtection="1">
      <alignment wrapText="1"/>
      <protection locked="0"/>
    </xf>
    <xf numFmtId="49" fontId="7" fillId="0" borderId="0" xfId="0" applyNumberFormat="1" applyFont="1" applyAlignment="1" applyProtection="1">
      <alignment horizontal="center"/>
      <protection locked="0"/>
    </xf>
    <xf numFmtId="4" fontId="0" fillId="0" borderId="0" xfId="0" applyNumberFormat="1"/>
    <xf numFmtId="4" fontId="7" fillId="0" borderId="0" xfId="0" applyNumberFormat="1" applyFont="1" applyAlignment="1" applyProtection="1">
      <alignment horizontal="right" wrapText="1"/>
      <protection locked="0"/>
    </xf>
    <xf numFmtId="0" fontId="5" fillId="0" borderId="0" xfId="0" applyFont="1" applyAlignment="1">
      <alignment horizontal="center" wrapText="1"/>
    </xf>
    <xf numFmtId="0" fontId="13" fillId="0" borderId="0" xfId="0" applyFont="1"/>
    <xf numFmtId="49" fontId="13" fillId="0" borderId="0" xfId="0" applyNumberFormat="1" applyFont="1"/>
    <xf numFmtId="0" fontId="12" fillId="0" borderId="0" xfId="0" applyFont="1" applyProtection="1">
      <protection locked="0"/>
    </xf>
    <xf numFmtId="0" fontId="9" fillId="0" borderId="0" xfId="0" applyFont="1" applyProtection="1">
      <protection locked="0"/>
    </xf>
    <xf numFmtId="2" fontId="9" fillId="0" borderId="0" xfId="0" applyNumberFormat="1" applyFont="1" applyAlignment="1" applyProtection="1">
      <alignment horizontal="center"/>
      <protection locked="0"/>
    </xf>
    <xf numFmtId="2" fontId="9" fillId="0" borderId="0" xfId="0" applyNumberFormat="1" applyFont="1" applyAlignment="1" applyProtection="1">
      <alignment horizontal="left" vertical="top"/>
      <protection locked="0"/>
    </xf>
    <xf numFmtId="4" fontId="9" fillId="0" borderId="0" xfId="0" applyNumberFormat="1" applyFont="1" applyAlignment="1" applyProtection="1">
      <alignment horizontal="center"/>
      <protection locked="0"/>
    </xf>
    <xf numFmtId="4" fontId="9" fillId="0" borderId="0" xfId="0" applyNumberFormat="1" applyFont="1" applyProtection="1">
      <protection locked="0"/>
    </xf>
    <xf numFmtId="4" fontId="9" fillId="0" borderId="0" xfId="0" applyNumberFormat="1" applyFont="1" applyAlignment="1" applyProtection="1">
      <alignment horizontal="right"/>
      <protection locked="0"/>
    </xf>
    <xf numFmtId="4" fontId="9" fillId="0" borderId="0" xfId="0" applyNumberFormat="1" applyFont="1" applyAlignment="1" applyProtection="1">
      <alignment horizontal="left" vertical="top"/>
      <protection locked="0"/>
    </xf>
    <xf numFmtId="4" fontId="9" fillId="0" borderId="3" xfId="0" applyNumberFormat="1" applyFont="1" applyBorder="1" applyProtection="1">
      <protection locked="0"/>
    </xf>
    <xf numFmtId="4" fontId="9" fillId="0" borderId="3" xfId="0" applyNumberFormat="1" applyFont="1" applyBorder="1" applyAlignment="1" applyProtection="1">
      <alignment horizontal="left" vertical="top"/>
      <protection locked="0"/>
    </xf>
    <xf numFmtId="4" fontId="7" fillId="0" borderId="0" xfId="0" applyNumberFormat="1" applyFont="1" applyAlignment="1">
      <alignment wrapText="1"/>
    </xf>
    <xf numFmtId="0" fontId="0" fillId="0" borderId="0" xfId="0" applyProtection="1">
      <protection locked="0"/>
    </xf>
    <xf numFmtId="4" fontId="7" fillId="0" borderId="0" xfId="0" applyNumberFormat="1" applyFont="1" applyAlignment="1">
      <alignment horizontal="right"/>
    </xf>
    <xf numFmtId="49" fontId="3" fillId="4" borderId="0" xfId="0" applyNumberFormat="1" applyFont="1" applyFill="1" applyAlignment="1" applyProtection="1">
      <alignment horizontal="center" vertical="center"/>
      <protection locked="0"/>
    </xf>
    <xf numFmtId="0" fontId="13" fillId="0" borderId="0" xfId="0" applyFont="1" applyAlignment="1">
      <alignment horizontal="center"/>
    </xf>
    <xf numFmtId="0" fontId="13" fillId="0" borderId="3" xfId="0" applyFont="1" applyBorder="1" applyAlignment="1">
      <alignment horizontal="center"/>
    </xf>
    <xf numFmtId="0" fontId="13" fillId="0" borderId="3" xfId="0" applyFont="1" applyBorder="1"/>
    <xf numFmtId="49" fontId="13" fillId="0" borderId="4" xfId="0" applyNumberFormat="1" applyFont="1" applyBorder="1" applyAlignment="1" applyProtection="1">
      <alignment vertical="top"/>
      <protection locked="0"/>
    </xf>
    <xf numFmtId="0" fontId="13" fillId="0" borderId="4" xfId="0" applyFont="1" applyBorder="1"/>
    <xf numFmtId="49" fontId="3" fillId="4" borderId="0" xfId="0" applyNumberFormat="1" applyFont="1" applyFill="1" applyAlignment="1" applyProtection="1">
      <alignment horizontal="justify" vertical="top"/>
      <protection locked="0"/>
    </xf>
    <xf numFmtId="0" fontId="20" fillId="0" borderId="0" xfId="0" applyFont="1" applyProtection="1">
      <protection locked="0"/>
    </xf>
    <xf numFmtId="49" fontId="20" fillId="3" borderId="0" xfId="0" applyNumberFormat="1" applyFont="1" applyFill="1" applyAlignment="1" applyProtection="1">
      <alignment vertical="top"/>
      <protection locked="0"/>
    </xf>
    <xf numFmtId="49" fontId="21" fillId="3" borderId="0" xfId="0" applyNumberFormat="1" applyFont="1" applyFill="1" applyAlignment="1" applyProtection="1">
      <alignment horizontal="center" vertical="top"/>
      <protection locked="0"/>
    </xf>
    <xf numFmtId="0" fontId="22" fillId="0" borderId="0" xfId="0" applyFont="1" applyAlignment="1" applyProtection="1">
      <alignment horizontal="left"/>
      <protection locked="0"/>
    </xf>
    <xf numFmtId="4" fontId="7" fillId="0" borderId="0" xfId="0" applyNumberFormat="1" applyFont="1"/>
    <xf numFmtId="49" fontId="3" fillId="0" borderId="0" xfId="0" applyNumberFormat="1" applyFont="1" applyAlignment="1" applyProtection="1">
      <alignment horizontal="left" vertical="top"/>
      <protection locked="0"/>
    </xf>
    <xf numFmtId="4" fontId="19" fillId="0" borderId="0" xfId="0" applyNumberFormat="1" applyFont="1" applyProtection="1">
      <protection locked="0"/>
    </xf>
    <xf numFmtId="4" fontId="19" fillId="0" borderId="0" xfId="0" applyNumberFormat="1" applyFont="1"/>
    <xf numFmtId="0" fontId="19" fillId="0" borderId="0" xfId="0" applyFont="1" applyProtection="1">
      <protection locked="0"/>
    </xf>
    <xf numFmtId="4" fontId="19" fillId="0" borderId="0" xfId="0" applyNumberFormat="1" applyFont="1" applyAlignment="1" applyProtection="1">
      <alignment vertical="top"/>
      <protection locked="0"/>
    </xf>
    <xf numFmtId="0" fontId="7" fillId="0" borderId="0" xfId="0" applyFont="1" applyAlignment="1">
      <alignment horizontal="justify" vertical="top"/>
    </xf>
    <xf numFmtId="49" fontId="5" fillId="0" borderId="0" xfId="0" applyNumberFormat="1" applyFont="1" applyAlignment="1" applyProtection="1">
      <alignment horizontal="right" vertical="top" wrapText="1"/>
      <protection locked="0"/>
    </xf>
    <xf numFmtId="49" fontId="8" fillId="2" borderId="2" xfId="0" applyNumberFormat="1" applyFont="1" applyFill="1" applyBorder="1" applyAlignment="1" applyProtection="1">
      <alignment horizontal="center" vertical="top"/>
      <protection locked="0"/>
    </xf>
    <xf numFmtId="0" fontId="0" fillId="0" borderId="0" xfId="0" applyAlignment="1" applyProtection="1">
      <alignment horizontal="right" wrapText="1"/>
      <protection locked="0"/>
    </xf>
    <xf numFmtId="49" fontId="5" fillId="0" borderId="0" xfId="0" applyNumberFormat="1" applyFont="1" applyAlignment="1" applyProtection="1">
      <alignment horizontal="justify" vertical="top"/>
      <protection locked="0"/>
    </xf>
    <xf numFmtId="49" fontId="3" fillId="0" borderId="1" xfId="0" applyNumberFormat="1" applyFont="1" applyBorder="1" applyAlignment="1" applyProtection="1">
      <alignment horizontal="justify" vertical="top"/>
      <protection locked="0"/>
    </xf>
    <xf numFmtId="49" fontId="0" fillId="0" borderId="0" xfId="0" applyNumberFormat="1" applyAlignment="1" applyProtection="1">
      <alignment horizontal="justify" vertical="top"/>
      <protection locked="0"/>
    </xf>
    <xf numFmtId="0" fontId="4" fillId="0" borderId="1" xfId="0" applyFont="1" applyBorder="1" applyAlignment="1" applyProtection="1">
      <alignment horizontal="right" wrapText="1"/>
      <protection locked="0"/>
    </xf>
    <xf numFmtId="0" fontId="7" fillId="0" borderId="0" xfId="0" applyFont="1" applyAlignment="1" applyProtection="1">
      <alignment horizontal="center" wrapText="1"/>
      <protection locked="0"/>
    </xf>
    <xf numFmtId="0" fontId="7" fillId="0" borderId="0" xfId="0" applyFont="1" applyAlignment="1" applyProtection="1">
      <alignment vertical="top"/>
      <protection locked="0"/>
    </xf>
    <xf numFmtId="4" fontId="7" fillId="0" borderId="0" xfId="0" applyNumberFormat="1" applyFont="1" applyAlignment="1" applyProtection="1">
      <alignment vertical="center"/>
      <protection locked="0"/>
    </xf>
    <xf numFmtId="0" fontId="7" fillId="0" borderId="0" xfId="0" applyFont="1" applyAlignment="1" applyProtection="1">
      <alignment horizontal="left"/>
      <protection locked="0"/>
    </xf>
    <xf numFmtId="165" fontId="7" fillId="0" borderId="0" xfId="0" applyNumberFormat="1" applyFont="1" applyProtection="1">
      <protection locked="0"/>
    </xf>
    <xf numFmtId="49" fontId="8" fillId="2" borderId="2" xfId="0" applyNumberFormat="1" applyFont="1" applyFill="1" applyBorder="1" applyAlignment="1" applyProtection="1">
      <alignment horizontal="center" vertical="center" wrapText="1"/>
      <protection locked="0"/>
    </xf>
    <xf numFmtId="49" fontId="3" fillId="0" borderId="1" xfId="0" applyNumberFormat="1" applyFont="1" applyBorder="1" applyAlignment="1" applyProtection="1">
      <alignment horizontal="center" vertical="top"/>
      <protection locked="0"/>
    </xf>
    <xf numFmtId="2" fontId="8" fillId="0" borderId="0" xfId="0" applyNumberFormat="1" applyFont="1" applyAlignment="1">
      <alignment horizontal="justify" vertical="top" wrapText="1"/>
    </xf>
    <xf numFmtId="2" fontId="5" fillId="0" borderId="0" xfId="0" applyNumberFormat="1" applyFont="1" applyAlignment="1" applyProtection="1">
      <alignment horizontal="justify" vertical="top"/>
      <protection locked="0"/>
    </xf>
    <xf numFmtId="49" fontId="15" fillId="3" borderId="0" xfId="0" applyNumberFormat="1" applyFont="1" applyFill="1" applyAlignment="1" applyProtection="1">
      <alignment vertical="top"/>
      <protection locked="0"/>
    </xf>
    <xf numFmtId="4" fontId="7" fillId="0" borderId="0" xfId="0" applyNumberFormat="1" applyFont="1" applyAlignment="1">
      <alignment horizontal="justify" vertical="top" wrapText="1"/>
    </xf>
    <xf numFmtId="0" fontId="7" fillId="0" borderId="0" xfId="0" applyFont="1" applyAlignment="1">
      <alignment horizontal="left" vertical="top" wrapText="1"/>
    </xf>
    <xf numFmtId="4" fontId="19" fillId="0" borderId="0" xfId="0" applyNumberFormat="1" applyFont="1" applyAlignment="1">
      <alignment horizontal="center"/>
    </xf>
    <xf numFmtId="2" fontId="8" fillId="0" borderId="0" xfId="0" applyNumberFormat="1" applyFont="1" applyAlignment="1" applyProtection="1">
      <alignment horizontal="justify" vertical="top" wrapText="1"/>
      <protection locked="0"/>
    </xf>
    <xf numFmtId="49" fontId="7" fillId="0" borderId="0" xfId="0" applyNumberFormat="1" applyFont="1" applyAlignment="1">
      <alignment horizontal="right" vertical="top"/>
    </xf>
    <xf numFmtId="2" fontId="7" fillId="0" borderId="0" xfId="0" applyNumberFormat="1" applyFont="1" applyAlignment="1" applyProtection="1">
      <alignment horizontal="justify" wrapText="1"/>
      <protection locked="0"/>
    </xf>
    <xf numFmtId="49" fontId="13" fillId="3" borderId="0" xfId="0" applyNumberFormat="1" applyFont="1" applyFill="1" applyAlignment="1" applyProtection="1">
      <alignment horizontal="left"/>
      <protection locked="0"/>
    </xf>
    <xf numFmtId="49" fontId="20" fillId="3" borderId="0" xfId="0" applyNumberFormat="1" applyFont="1" applyFill="1" applyProtection="1">
      <protection locked="0"/>
    </xf>
    <xf numFmtId="49" fontId="20" fillId="3" borderId="0" xfId="0" applyNumberFormat="1" applyFont="1" applyFill="1" applyAlignment="1" applyProtection="1">
      <alignment horizontal="center"/>
      <protection locked="0"/>
    </xf>
    <xf numFmtId="49" fontId="13" fillId="3" borderId="0" xfId="0" applyNumberFormat="1" applyFont="1" applyFill="1" applyAlignment="1" applyProtection="1">
      <alignment horizontal="center" vertical="top"/>
      <protection locked="0"/>
    </xf>
    <xf numFmtId="0" fontId="20" fillId="3" borderId="0" xfId="0" applyFont="1" applyFill="1" applyAlignment="1" applyProtection="1">
      <alignment horizontal="center"/>
      <protection locked="0"/>
    </xf>
    <xf numFmtId="49" fontId="12" fillId="0" borderId="0" xfId="0" applyNumberFormat="1" applyFont="1" applyAlignment="1" applyProtection="1">
      <alignment horizontal="center" vertical="center"/>
      <protection locked="0"/>
    </xf>
    <xf numFmtId="49" fontId="6" fillId="0" borderId="0" xfId="0" applyNumberFormat="1" applyFont="1" applyAlignment="1" applyProtection="1">
      <alignment horizontal="center" vertical="top" wrapText="1"/>
      <protection locked="0"/>
    </xf>
    <xf numFmtId="49" fontId="0" fillId="0" borderId="0" xfId="0" applyNumberFormat="1" applyAlignment="1" applyProtection="1">
      <alignment horizontal="center" vertical="top"/>
      <protection locked="0"/>
    </xf>
    <xf numFmtId="49" fontId="7" fillId="0" borderId="0" xfId="1" applyNumberFormat="1" applyAlignment="1" applyProtection="1">
      <alignment horizontal="center" vertical="top"/>
      <protection locked="0"/>
    </xf>
    <xf numFmtId="49" fontId="9" fillId="0" borderId="0" xfId="0" applyNumberFormat="1" applyFont="1" applyAlignment="1" applyProtection="1">
      <alignment horizontal="center"/>
      <protection locked="0"/>
    </xf>
    <xf numFmtId="4" fontId="9" fillId="0" borderId="3" xfId="0" applyNumberFormat="1" applyFont="1" applyBorder="1" applyAlignment="1" applyProtection="1">
      <alignment horizontal="center"/>
      <protection locked="0"/>
    </xf>
    <xf numFmtId="0" fontId="8" fillId="2" borderId="2" xfId="0" applyFont="1" applyFill="1" applyBorder="1" applyAlignment="1" applyProtection="1">
      <alignment horizontal="center" wrapText="1"/>
      <protection locked="0"/>
    </xf>
    <xf numFmtId="0" fontId="7" fillId="0" borderId="0" xfId="0" applyFont="1" applyAlignment="1">
      <alignment wrapText="1"/>
    </xf>
    <xf numFmtId="4" fontId="7" fillId="0" borderId="0" xfId="0" applyNumberFormat="1" applyFont="1" applyAlignment="1">
      <alignment horizontal="right" vertical="center" wrapText="1"/>
    </xf>
    <xf numFmtId="4" fontId="19" fillId="0" borderId="0" xfId="0" applyNumberFormat="1" applyFont="1" applyAlignment="1">
      <alignment horizontal="right" vertical="center"/>
    </xf>
    <xf numFmtId="4" fontId="4" fillId="0" borderId="1" xfId="0" applyNumberFormat="1" applyFont="1" applyBorder="1"/>
    <xf numFmtId="4" fontId="7" fillId="0" borderId="0" xfId="0" applyNumberFormat="1" applyFont="1" applyAlignment="1">
      <alignment horizontal="right" wrapText="1"/>
    </xf>
    <xf numFmtId="4" fontId="7" fillId="0" borderId="0" xfId="3" applyNumberFormat="1" applyFont="1" applyBorder="1" applyAlignment="1" applyProtection="1">
      <alignment horizontal="right" wrapText="1"/>
    </xf>
    <xf numFmtId="4" fontId="4" fillId="0" borderId="1" xfId="0" applyNumberFormat="1" applyFont="1" applyBorder="1" applyAlignment="1">
      <alignment horizontal="right"/>
    </xf>
    <xf numFmtId="0" fontId="19" fillId="0" borderId="0" xfId="0" applyFont="1"/>
    <xf numFmtId="4" fontId="23" fillId="0" borderId="1" xfId="0" applyNumberFormat="1" applyFont="1" applyBorder="1"/>
    <xf numFmtId="4" fontId="9" fillId="0" borderId="0" xfId="0" applyNumberFormat="1" applyFont="1" applyAlignment="1">
      <alignment horizontal="right"/>
    </xf>
    <xf numFmtId="4" fontId="9" fillId="0" borderId="3" xfId="0" applyNumberFormat="1" applyFont="1" applyBorder="1" applyAlignment="1">
      <alignment horizontal="right"/>
    </xf>
    <xf numFmtId="49" fontId="7" fillId="0" borderId="0" xfId="0" applyNumberFormat="1" applyFont="1" applyAlignment="1" applyProtection="1">
      <alignment horizontal="justify" vertical="top" wrapText="1"/>
      <protection locked="0"/>
    </xf>
    <xf numFmtId="49" fontId="13" fillId="3" borderId="0" xfId="0" applyNumberFormat="1" applyFont="1" applyFill="1" applyAlignment="1" applyProtection="1">
      <alignment horizontal="left" vertical="top"/>
      <protection locked="0"/>
    </xf>
    <xf numFmtId="2" fontId="7" fillId="0" borderId="0" xfId="0" applyNumberFormat="1" applyFont="1" applyAlignment="1" applyProtection="1">
      <alignment horizontal="justify" vertical="top" wrapText="1"/>
      <protection locked="0"/>
    </xf>
    <xf numFmtId="2" fontId="7" fillId="0" borderId="0" xfId="0" applyNumberFormat="1" applyFont="1" applyAlignment="1" applyProtection="1">
      <alignment horizontal="justify" vertical="top"/>
      <protection locked="0"/>
    </xf>
    <xf numFmtId="2" fontId="7" fillId="0" borderId="0" xfId="0" applyNumberFormat="1" applyFont="1" applyAlignment="1" applyProtection="1">
      <alignment horizontal="justify" vertical="center" wrapText="1"/>
      <protection locked="0"/>
    </xf>
    <xf numFmtId="4" fontId="19" fillId="0" borderId="0" xfId="0" applyNumberFormat="1" applyFont="1" applyAlignment="1">
      <alignment horizontal="right"/>
    </xf>
    <xf numFmtId="0" fontId="7" fillId="0" borderId="0" xfId="1" applyAlignment="1">
      <alignment horizontal="justify" vertical="top" wrapText="1"/>
    </xf>
    <xf numFmtId="49" fontId="7" fillId="0" borderId="0" xfId="0" applyNumberFormat="1" applyFont="1" applyAlignment="1" applyProtection="1">
      <alignment horizontal="left" vertical="top" wrapText="1"/>
      <protection locked="0"/>
    </xf>
    <xf numFmtId="2" fontId="5" fillId="0" borderId="0" xfId="0" applyNumberFormat="1" applyFont="1" applyAlignment="1">
      <alignment horizontal="justify" vertical="top" wrapText="1"/>
    </xf>
    <xf numFmtId="4" fontId="4" fillId="0" borderId="0" xfId="0" applyNumberFormat="1" applyFont="1"/>
    <xf numFmtId="49" fontId="5" fillId="0" borderId="0" xfId="0" applyNumberFormat="1" applyFont="1" applyAlignment="1" applyProtection="1">
      <alignment horizontal="left" vertical="top" wrapText="1"/>
      <protection locked="0"/>
    </xf>
    <xf numFmtId="49" fontId="21" fillId="0" borderId="0" xfId="0" applyNumberFormat="1" applyFont="1" applyAlignment="1" applyProtection="1">
      <alignment horizontal="center" vertical="top"/>
      <protection locked="0"/>
    </xf>
    <xf numFmtId="49" fontId="21" fillId="0" borderId="0" xfId="0" applyNumberFormat="1" applyFont="1" applyAlignment="1" applyProtection="1">
      <alignment horizontal="left" vertical="top"/>
      <protection locked="0"/>
    </xf>
    <xf numFmtId="49" fontId="21" fillId="0" borderId="0" xfId="0" applyNumberFormat="1" applyFont="1" applyAlignment="1" applyProtection="1">
      <alignment horizontal="right" vertical="top"/>
      <protection locked="0"/>
    </xf>
    <xf numFmtId="4" fontId="8" fillId="0" borderId="0" xfId="0" applyNumberFormat="1" applyFont="1" applyAlignment="1" applyProtection="1">
      <alignment horizontal="justify" vertical="center"/>
      <protection locked="0"/>
    </xf>
    <xf numFmtId="4" fontId="7" fillId="0" borderId="0" xfId="0" applyNumberFormat="1" applyFont="1" applyAlignment="1" applyProtection="1">
      <alignment horizontal="right" vertical="center"/>
      <protection locked="0"/>
    </xf>
    <xf numFmtId="0" fontId="7" fillId="0" borderId="0" xfId="0" applyFont="1" applyAlignment="1" applyProtection="1">
      <alignment horizontal="center" vertical="top"/>
      <protection locked="0"/>
    </xf>
    <xf numFmtId="4" fontId="7" fillId="0" borderId="0" xfId="0" applyNumberFormat="1" applyFont="1" applyAlignment="1" applyProtection="1">
      <alignment horizontal="justify" vertical="top"/>
      <protection locked="0"/>
    </xf>
    <xf numFmtId="4" fontId="7" fillId="0" borderId="0" xfId="0" applyNumberFormat="1" applyFont="1" applyAlignment="1" applyProtection="1">
      <alignment horizontal="justify" vertical="center" wrapText="1"/>
      <protection locked="0"/>
    </xf>
    <xf numFmtId="4" fontId="8" fillId="0" borderId="0" xfId="0" applyNumberFormat="1" applyFont="1" applyAlignment="1" applyProtection="1">
      <alignment horizontal="justify" vertical="center" wrapText="1"/>
      <protection locked="0"/>
    </xf>
    <xf numFmtId="0" fontId="7" fillId="0" borderId="0" xfId="0" applyFont="1" applyAlignment="1" applyProtection="1">
      <alignment horizontal="center" vertical="top" wrapText="1"/>
      <protection locked="0"/>
    </xf>
    <xf numFmtId="0" fontId="7" fillId="0" borderId="0" xfId="0" applyFont="1" applyAlignment="1" applyProtection="1">
      <alignment horizontal="left" wrapText="1"/>
      <protection locked="0"/>
    </xf>
    <xf numFmtId="4" fontId="8" fillId="0" borderId="0" xfId="0" applyNumberFormat="1" applyFont="1" applyAlignment="1" applyProtection="1">
      <alignment horizontal="justify" vertical="top"/>
      <protection locked="0"/>
    </xf>
    <xf numFmtId="2" fontId="8" fillId="2" borderId="2" xfId="0" applyNumberFormat="1" applyFont="1" applyFill="1" applyBorder="1" applyAlignment="1" applyProtection="1">
      <alignment horizontal="center" vertical="center"/>
      <protection locked="0"/>
    </xf>
    <xf numFmtId="4" fontId="7" fillId="0" borderId="0" xfId="0" applyNumberFormat="1" applyFont="1" applyAlignment="1" applyProtection="1">
      <alignment horizontal="justify" vertical="top" wrapText="1"/>
      <protection locked="0"/>
    </xf>
    <xf numFmtId="4" fontId="8" fillId="0" borderId="0" xfId="0" applyNumberFormat="1" applyFont="1" applyAlignment="1" applyProtection="1">
      <alignment horizontal="justify" vertical="top" wrapText="1"/>
      <protection locked="0"/>
    </xf>
    <xf numFmtId="165" fontId="7" fillId="0" borderId="0" xfId="0" applyNumberFormat="1" applyFont="1" applyAlignment="1" applyProtection="1">
      <alignment horizontal="center" vertical="top"/>
      <protection locked="0"/>
    </xf>
    <xf numFmtId="4" fontId="19" fillId="0" borderId="0" xfId="0" applyNumberFormat="1" applyFont="1" applyAlignment="1">
      <alignment horizontal="justify" vertical="top" wrapText="1"/>
    </xf>
    <xf numFmtId="0" fontId="7" fillId="0" borderId="0" xfId="0" applyFont="1" applyAlignment="1">
      <alignment horizontal="center" vertical="top"/>
    </xf>
    <xf numFmtId="0" fontId="25" fillId="0" borderId="0" xfId="0" applyFont="1" applyAlignment="1">
      <alignment horizontal="center" vertical="top"/>
    </xf>
    <xf numFmtId="0" fontId="19" fillId="0" borderId="0" xfId="0" applyFont="1" applyAlignment="1">
      <alignment horizontal="right"/>
    </xf>
    <xf numFmtId="0" fontId="23" fillId="0" borderId="0" xfId="0" applyFont="1"/>
    <xf numFmtId="0" fontId="19" fillId="0" borderId="0" xfId="0" applyFont="1" applyAlignment="1">
      <alignment horizontal="justify" vertical="top" wrapText="1"/>
    </xf>
    <xf numFmtId="165" fontId="7" fillId="0" borderId="1" xfId="0" applyNumberFormat="1" applyFont="1" applyBorder="1" applyAlignment="1" applyProtection="1">
      <alignment horizontal="center" vertical="top"/>
      <protection locked="0"/>
    </xf>
    <xf numFmtId="4" fontId="8" fillId="0" borderId="1" xfId="0" applyNumberFormat="1" applyFont="1" applyBorder="1" applyAlignment="1" applyProtection="1">
      <alignment horizontal="justify" vertical="top" wrapText="1"/>
      <protection locked="0"/>
    </xf>
    <xf numFmtId="4" fontId="7" fillId="0" borderId="1" xfId="0" applyNumberFormat="1" applyFont="1" applyBorder="1" applyAlignment="1" applyProtection="1">
      <alignment horizontal="center" wrapText="1"/>
      <protection locked="0"/>
    </xf>
    <xf numFmtId="4" fontId="7" fillId="0" borderId="1" xfId="0" applyNumberFormat="1" applyFont="1" applyBorder="1" applyAlignment="1" applyProtection="1">
      <alignment horizontal="right" wrapText="1"/>
      <protection locked="0"/>
    </xf>
    <xf numFmtId="4" fontId="7" fillId="0" borderId="1" xfId="0" applyNumberFormat="1" applyFont="1" applyBorder="1" applyAlignment="1" applyProtection="1">
      <alignment horizontal="right"/>
      <protection locked="0"/>
    </xf>
    <xf numFmtId="4" fontId="8" fillId="0" borderId="1" xfId="0" applyNumberFormat="1" applyFont="1" applyBorder="1"/>
    <xf numFmtId="4" fontId="7"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19" fillId="0" borderId="0" xfId="0" applyFont="1" applyAlignment="1">
      <alignment horizontal="center" vertical="top"/>
    </xf>
    <xf numFmtId="0" fontId="7" fillId="0" borderId="0" xfId="5" applyAlignment="1">
      <alignment horizontal="justify" vertical="top" wrapText="1"/>
    </xf>
    <xf numFmtId="4" fontId="7" fillId="0" borderId="0" xfId="0" applyNumberFormat="1" applyFont="1" applyAlignment="1" applyProtection="1">
      <alignment horizontal="center"/>
      <protection locked="0"/>
    </xf>
    <xf numFmtId="4" fontId="33" fillId="0" borderId="0" xfId="0" applyNumberFormat="1" applyFont="1" applyAlignment="1">
      <alignment horizontal="justify" vertical="top" wrapText="1"/>
    </xf>
    <xf numFmtId="0" fontId="23" fillId="0" borderId="0" xfId="0" applyFont="1" applyAlignment="1">
      <alignment horizontal="justify" vertical="top" wrapText="1"/>
    </xf>
    <xf numFmtId="0" fontId="23" fillId="0" borderId="0" xfId="0" applyFont="1" applyAlignment="1">
      <alignment horizontal="right"/>
    </xf>
    <xf numFmtId="4" fontId="12" fillId="0" borderId="0" xfId="0" applyNumberFormat="1" applyFont="1" applyAlignment="1" applyProtection="1">
      <alignment horizontal="right"/>
      <protection locked="0"/>
    </xf>
    <xf numFmtId="4" fontId="12" fillId="0" borderId="0" xfId="0" applyNumberFormat="1" applyFont="1"/>
    <xf numFmtId="165" fontId="7" fillId="0" borderId="1" xfId="0" applyNumberFormat="1" applyFont="1" applyBorder="1" applyAlignment="1">
      <alignment horizontal="center" vertical="top"/>
    </xf>
    <xf numFmtId="0" fontId="19" fillId="0" borderId="1" xfId="0" applyFont="1" applyBorder="1" applyAlignment="1">
      <alignment horizontal="center" vertical="top"/>
    </xf>
    <xf numFmtId="4" fontId="33" fillId="0" borderId="1" xfId="0" applyNumberFormat="1" applyFont="1" applyBorder="1" applyAlignment="1">
      <alignment horizontal="justify" vertical="top" wrapText="1"/>
    </xf>
    <xf numFmtId="4" fontId="19" fillId="0" borderId="1" xfId="0" applyNumberFormat="1" applyFont="1" applyBorder="1" applyAlignment="1">
      <alignment horizontal="right"/>
    </xf>
    <xf numFmtId="4" fontId="33" fillId="0" borderId="1" xfId="0" applyNumberFormat="1" applyFont="1" applyBorder="1" applyAlignment="1">
      <alignment horizontal="right"/>
    </xf>
    <xf numFmtId="49" fontId="15" fillId="3" borderId="0" xfId="0" applyNumberFormat="1" applyFont="1" applyFill="1" applyAlignment="1" applyProtection="1">
      <alignment horizontal="center" vertical="top"/>
      <protection locked="0"/>
    </xf>
    <xf numFmtId="49" fontId="35" fillId="0" borderId="0" xfId="0" applyNumberFormat="1" applyFont="1" applyAlignment="1" applyProtection="1">
      <alignment horizontal="center" vertical="top"/>
      <protection locked="0"/>
    </xf>
    <xf numFmtId="1" fontId="7" fillId="0" borderId="0" xfId="0" applyNumberFormat="1" applyFont="1" applyAlignment="1">
      <alignment horizontal="center" vertical="top"/>
    </xf>
    <xf numFmtId="4" fontId="8" fillId="0" borderId="0" xfId="0" applyNumberFormat="1" applyFont="1" applyAlignment="1">
      <alignment horizontal="right"/>
    </xf>
    <xf numFmtId="49" fontId="7" fillId="2" borderId="2" xfId="0" applyNumberFormat="1" applyFont="1" applyFill="1" applyBorder="1" applyAlignment="1" applyProtection="1">
      <alignment horizontal="center" vertical="top" wrapText="1"/>
      <protection locked="0"/>
    </xf>
    <xf numFmtId="0" fontId="8" fillId="0" borderId="0" xfId="0" applyFont="1"/>
    <xf numFmtId="0" fontId="7" fillId="0" borderId="0" xfId="5" applyAlignment="1">
      <alignment wrapText="1"/>
    </xf>
    <xf numFmtId="0" fontId="7" fillId="0" borderId="0" xfId="5" applyAlignment="1">
      <alignment horizontal="center" vertical="top" wrapText="1"/>
    </xf>
    <xf numFmtId="0" fontId="7" fillId="0" borderId="0" xfId="5" applyAlignment="1">
      <alignment horizontal="center" wrapText="1"/>
    </xf>
    <xf numFmtId="4" fontId="7" fillId="0" borderId="0" xfId="14" applyNumberFormat="1" applyAlignment="1">
      <alignment horizontal="right"/>
    </xf>
    <xf numFmtId="4" fontId="7" fillId="0" borderId="0" xfId="14" applyNumberFormat="1" applyAlignment="1">
      <alignment horizontal="right" wrapText="1"/>
    </xf>
    <xf numFmtId="0" fontId="5" fillId="0" borderId="0" xfId="0" applyFont="1" applyAlignment="1">
      <alignment horizontal="justify" vertical="top"/>
    </xf>
    <xf numFmtId="4" fontId="7" fillId="0" borderId="0" xfId="5" applyNumberFormat="1" applyAlignment="1">
      <alignment horizontal="right"/>
    </xf>
    <xf numFmtId="0" fontId="7" fillId="0" borderId="0" xfId="5"/>
    <xf numFmtId="0" fontId="7" fillId="0" borderId="0" xfId="5" applyAlignment="1">
      <alignment horizontal="center" vertical="top"/>
    </xf>
    <xf numFmtId="4" fontId="0" fillId="0" borderId="0" xfId="0" applyNumberFormat="1" applyAlignment="1">
      <alignment horizontal="right"/>
    </xf>
    <xf numFmtId="4" fontId="5" fillId="0" borderId="0" xfId="0" applyNumberFormat="1" applyFont="1" applyAlignment="1">
      <alignment horizontal="right"/>
    </xf>
    <xf numFmtId="0" fontId="8" fillId="0" borderId="0" xfId="0" applyFont="1" applyAlignment="1">
      <alignment horizontal="center" vertical="top"/>
    </xf>
    <xf numFmtId="0" fontId="13" fillId="0" borderId="0" xfId="0" applyFont="1" applyAlignment="1">
      <alignment horizontal="center" vertical="top"/>
    </xf>
    <xf numFmtId="0" fontId="10" fillId="0" borderId="0" xfId="0" applyFont="1"/>
    <xf numFmtId="0" fontId="10" fillId="0" borderId="0" xfId="0" applyFont="1" applyAlignment="1">
      <alignment horizontal="center" vertical="top"/>
    </xf>
    <xf numFmtId="0" fontId="8" fillId="0" borderId="1" xfId="5" applyFont="1" applyBorder="1" applyAlignment="1">
      <alignment horizontal="center" vertical="top"/>
    </xf>
    <xf numFmtId="0" fontId="8" fillId="0" borderId="1" xfId="0" applyFont="1" applyBorder="1"/>
    <xf numFmtId="0" fontId="8" fillId="0" borderId="1" xfId="5" applyFont="1" applyBorder="1" applyAlignment="1">
      <alignment horizontal="justify"/>
    </xf>
    <xf numFmtId="4" fontId="8" fillId="0" borderId="1" xfId="5" applyNumberFormat="1" applyFont="1" applyBorder="1" applyAlignment="1">
      <alignment horizontal="right"/>
    </xf>
    <xf numFmtId="49" fontId="12" fillId="0" borderId="0" xfId="25" applyNumberFormat="1" applyFont="1" applyAlignment="1">
      <alignment horizontal="center" vertical="top"/>
    </xf>
    <xf numFmtId="0" fontId="7" fillId="0" borderId="0" xfId="25" applyAlignment="1">
      <alignment horizontal="center"/>
    </xf>
    <xf numFmtId="0" fontId="37" fillId="0" borderId="0" xfId="125" applyFont="1" applyAlignment="1">
      <alignment vertical="center"/>
    </xf>
    <xf numFmtId="49" fontId="5" fillId="0" borderId="0" xfId="125" applyNumberFormat="1" applyFont="1" applyAlignment="1">
      <alignment horizontal="left" vertical="top"/>
    </xf>
    <xf numFmtId="49" fontId="5" fillId="0" borderId="0" xfId="0" applyNumberFormat="1" applyFont="1" applyAlignment="1">
      <alignment horizontal="center" vertical="top"/>
    </xf>
    <xf numFmtId="0" fontId="5" fillId="0" borderId="0" xfId="0" applyFont="1" applyAlignment="1">
      <alignment horizontal="center"/>
    </xf>
    <xf numFmtId="0" fontId="5" fillId="0" borderId="0" xfId="127" applyFont="1" applyAlignment="1">
      <alignment horizontal="center"/>
    </xf>
    <xf numFmtId="0" fontId="7" fillId="0" borderId="0" xfId="125" applyAlignment="1">
      <alignment horizontal="justify" vertical="center"/>
    </xf>
    <xf numFmtId="0" fontId="4" fillId="0" borderId="0" xfId="25" applyFont="1" applyAlignment="1">
      <alignment horizontal="justify" vertical="top"/>
    </xf>
    <xf numFmtId="49" fontId="21" fillId="0" borderId="0" xfId="0" applyNumberFormat="1" applyFont="1" applyAlignment="1" applyProtection="1">
      <alignment horizontal="left"/>
      <protection locked="0"/>
    </xf>
    <xf numFmtId="4" fontId="21" fillId="0" borderId="0" xfId="0" applyNumberFormat="1" applyFont="1" applyAlignment="1" applyProtection="1">
      <alignment horizontal="right"/>
      <protection locked="0"/>
    </xf>
    <xf numFmtId="0" fontId="7" fillId="0" borderId="0" xfId="0" applyFont="1" applyAlignment="1">
      <alignment horizontal="justify" wrapText="1"/>
    </xf>
    <xf numFmtId="0" fontId="37" fillId="0" borderId="0" xfId="125" applyFont="1"/>
    <xf numFmtId="4" fontId="7" fillId="0" borderId="0" xfId="125" applyNumberFormat="1" applyAlignment="1">
      <alignment horizontal="right"/>
    </xf>
    <xf numFmtId="4" fontId="7" fillId="0" borderId="0" xfId="125" applyNumberFormat="1" applyAlignment="1" applyProtection="1">
      <alignment horizontal="right" wrapText="1"/>
      <protection locked="0"/>
    </xf>
    <xf numFmtId="4" fontId="37" fillId="0" borderId="0" xfId="125" applyNumberFormat="1" applyFont="1" applyAlignment="1">
      <alignment horizontal="right"/>
    </xf>
    <xf numFmtId="4" fontId="11" fillId="0" borderId="0" xfId="125" applyNumberFormat="1" applyFont="1" applyAlignment="1">
      <alignment horizontal="right"/>
    </xf>
    <xf numFmtId="4" fontId="7" fillId="0" borderId="0" xfId="25" applyNumberFormat="1" applyAlignment="1">
      <alignment horizontal="right"/>
    </xf>
    <xf numFmtId="4" fontId="38" fillId="0" borderId="0" xfId="0" applyNumberFormat="1" applyFont="1" applyAlignment="1">
      <alignment horizontal="right"/>
    </xf>
    <xf numFmtId="4" fontId="12" fillId="0" borderId="0" xfId="125" applyNumberFormat="1" applyFont="1" applyAlignment="1">
      <alignment horizontal="right"/>
    </xf>
    <xf numFmtId="4" fontId="38" fillId="0" borderId="0" xfId="125" applyNumberFormat="1" applyFont="1" applyAlignment="1">
      <alignment horizontal="right"/>
    </xf>
    <xf numFmtId="4" fontId="7" fillId="0" borderId="6" xfId="125" applyNumberFormat="1" applyBorder="1" applyAlignment="1">
      <alignment horizontal="right"/>
    </xf>
    <xf numFmtId="4" fontId="38" fillId="0" borderId="7" xfId="125" applyNumberFormat="1" applyFont="1" applyBorder="1" applyAlignment="1">
      <alignment horizontal="right"/>
    </xf>
    <xf numFmtId="4" fontId="4" fillId="0" borderId="0" xfId="25" applyNumberFormat="1" applyFont="1" applyAlignment="1">
      <alignment horizontal="right"/>
    </xf>
    <xf numFmtId="4" fontId="10" fillId="0" borderId="0" xfId="0" applyNumberFormat="1" applyFont="1" applyAlignment="1">
      <alignment horizontal="right"/>
    </xf>
    <xf numFmtId="49" fontId="13" fillId="0" borderId="5" xfId="125" applyNumberFormat="1" applyFont="1" applyBorder="1" applyAlignment="1">
      <alignment vertical="center"/>
    </xf>
    <xf numFmtId="49" fontId="13" fillId="0" borderId="6" xfId="125" applyNumberFormat="1" applyFont="1" applyBorder="1" applyAlignment="1">
      <alignment vertical="center"/>
    </xf>
    <xf numFmtId="0" fontId="10" fillId="0" borderId="0" xfId="0" applyFont="1" applyAlignment="1">
      <alignment vertical="top" wrapText="1"/>
    </xf>
    <xf numFmtId="0" fontId="6" fillId="0" borderId="0" xfId="0" applyFont="1" applyProtection="1">
      <protection locked="0"/>
    </xf>
    <xf numFmtId="0" fontId="63" fillId="0" borderId="0" xfId="0" applyFont="1" applyProtection="1">
      <protection locked="0"/>
    </xf>
    <xf numFmtId="49" fontId="21" fillId="3" borderId="0" xfId="0" applyNumberFormat="1" applyFont="1" applyFill="1" applyAlignment="1" applyProtection="1">
      <alignment vertical="top"/>
      <protection locked="0"/>
    </xf>
    <xf numFmtId="0" fontId="64" fillId="0" borderId="0" xfId="0" applyFont="1" applyAlignment="1" applyProtection="1">
      <alignment horizontal="left"/>
      <protection locked="0"/>
    </xf>
    <xf numFmtId="4" fontId="4" fillId="0" borderId="0" xfId="0" applyNumberFormat="1" applyFont="1" applyAlignment="1" applyProtection="1">
      <alignment horizontal="right" wrapText="1"/>
      <protection locked="0"/>
    </xf>
    <xf numFmtId="2" fontId="4" fillId="0" borderId="0" xfId="0" applyNumberFormat="1" applyFont="1" applyAlignment="1" applyProtection="1">
      <alignment horizontal="right" wrapText="1"/>
      <protection locked="0"/>
    </xf>
    <xf numFmtId="4" fontId="4" fillId="0" borderId="1" xfId="0" applyNumberFormat="1" applyFont="1" applyBorder="1" applyAlignment="1" applyProtection="1">
      <alignment wrapText="1"/>
      <protection locked="0"/>
    </xf>
    <xf numFmtId="4" fontId="4" fillId="0" borderId="0" xfId="0" applyNumberFormat="1" applyFont="1" applyAlignment="1" applyProtection="1">
      <alignment wrapText="1"/>
      <protection locked="0"/>
    </xf>
    <xf numFmtId="4" fontId="4" fillId="0" borderId="1" xfId="0" applyNumberFormat="1" applyFont="1" applyBorder="1" applyAlignment="1" applyProtection="1">
      <alignment horizontal="right" wrapText="1"/>
      <protection locked="0"/>
    </xf>
    <xf numFmtId="4" fontId="7" fillId="0" borderId="0" xfId="0" applyNumberFormat="1" applyFont="1" applyAlignment="1" applyProtection="1">
      <alignment horizontal="right" vertical="top" wrapText="1"/>
      <protection locked="0"/>
    </xf>
    <xf numFmtId="4" fontId="0" fillId="0" borderId="0" xfId="0" applyNumberFormat="1" applyAlignment="1" applyProtection="1">
      <alignment horizontal="right" wrapText="1"/>
      <protection locked="0"/>
    </xf>
    <xf numFmtId="0" fontId="6" fillId="0" borderId="0" xfId="0" applyFont="1" applyAlignment="1">
      <alignment horizontal="justify" wrapText="1"/>
    </xf>
    <xf numFmtId="4" fontId="0" fillId="0" borderId="0" xfId="0" applyNumberFormat="1" applyAlignment="1" applyProtection="1">
      <alignment wrapText="1"/>
      <protection locked="0"/>
    </xf>
    <xf numFmtId="4" fontId="23" fillId="0" borderId="0" xfId="0" applyNumberFormat="1" applyFont="1" applyAlignment="1">
      <alignment horizontal="right"/>
    </xf>
    <xf numFmtId="4" fontId="7" fillId="0" borderId="0" xfId="1" quotePrefix="1" applyNumberFormat="1" applyAlignment="1">
      <alignment horizontal="right"/>
    </xf>
    <xf numFmtId="49" fontId="13" fillId="3" borderId="0" xfId="0" applyNumberFormat="1" applyFont="1" applyFill="1" applyAlignment="1" applyProtection="1">
      <alignment vertical="top" wrapText="1"/>
      <protection locked="0"/>
    </xf>
    <xf numFmtId="4" fontId="7" fillId="0" borderId="0" xfId="0" applyNumberFormat="1" applyFont="1" applyAlignment="1" applyProtection="1">
      <alignment vertical="center" wrapText="1"/>
      <protection locked="0"/>
    </xf>
    <xf numFmtId="4" fontId="7" fillId="0" borderId="0" xfId="0" applyNumberFormat="1" applyFont="1" applyAlignment="1" applyProtection="1">
      <alignment vertical="top" wrapText="1"/>
      <protection locked="0"/>
    </xf>
    <xf numFmtId="2" fontId="7" fillId="0" borderId="0" xfId="0" applyNumberFormat="1" applyFont="1" applyAlignment="1" applyProtection="1">
      <alignment vertical="center" wrapText="1"/>
      <protection locked="0"/>
    </xf>
    <xf numFmtId="2" fontId="7" fillId="0" borderId="0" xfId="0" applyNumberFormat="1" applyFont="1" applyAlignment="1" applyProtection="1">
      <alignment vertical="top" wrapText="1"/>
      <protection locked="0"/>
    </xf>
    <xf numFmtId="2" fontId="7" fillId="0" borderId="0" xfId="0" quotePrefix="1" applyNumberFormat="1" applyFont="1" applyAlignment="1" applyProtection="1">
      <alignment vertical="top" wrapText="1"/>
      <protection locked="0"/>
    </xf>
    <xf numFmtId="2" fontId="8" fillId="0" borderId="0" xfId="0" applyNumberFormat="1" applyFont="1" applyAlignment="1" applyProtection="1">
      <alignment vertical="center"/>
      <protection locked="0"/>
    </xf>
    <xf numFmtId="2" fontId="8" fillId="0" borderId="0" xfId="0" applyNumberFormat="1" applyFont="1" applyAlignment="1" applyProtection="1">
      <alignment vertical="top" wrapText="1"/>
      <protection locked="0"/>
    </xf>
    <xf numFmtId="165" fontId="8" fillId="0" borderId="0" xfId="0" applyNumberFormat="1" applyFont="1" applyAlignment="1" applyProtection="1">
      <alignment vertical="center"/>
      <protection locked="0"/>
    </xf>
    <xf numFmtId="165" fontId="7" fillId="0" borderId="0" xfId="0" applyNumberFormat="1" applyFont="1" applyAlignment="1" applyProtection="1">
      <alignment vertical="top" wrapText="1"/>
      <protection locked="0"/>
    </xf>
    <xf numFmtId="0" fontId="10" fillId="0" borderId="0" xfId="0" applyFont="1" applyProtection="1">
      <protection locked="0"/>
    </xf>
    <xf numFmtId="0" fontId="5" fillId="0" borderId="0" xfId="26" applyFont="1" applyAlignment="1">
      <alignment horizontal="center"/>
    </xf>
    <xf numFmtId="4" fontId="5" fillId="0" borderId="0" xfId="26" applyNumberFormat="1" applyFont="1" applyAlignment="1">
      <alignment horizontal="right"/>
    </xf>
    <xf numFmtId="0" fontId="10" fillId="0" borderId="0" xfId="0" applyFont="1" applyAlignment="1" applyProtection="1">
      <alignment vertical="top"/>
      <protection locked="0"/>
    </xf>
    <xf numFmtId="0" fontId="7" fillId="0" borderId="0" xfId="0" quotePrefix="1" applyFont="1" applyProtection="1">
      <protection locked="0"/>
    </xf>
    <xf numFmtId="165" fontId="7" fillId="0" borderId="0" xfId="0" quotePrefix="1" applyNumberFormat="1" applyFont="1" applyProtection="1">
      <protection locked="0"/>
    </xf>
    <xf numFmtId="1" fontId="8" fillId="2" borderId="2" xfId="0" applyNumberFormat="1" applyFont="1" applyFill="1" applyBorder="1" applyAlignment="1" applyProtection="1">
      <alignment horizontal="center" vertical="center" wrapText="1"/>
      <protection locked="0"/>
    </xf>
    <xf numFmtId="2" fontId="4" fillId="4" borderId="0" xfId="0" applyNumberFormat="1" applyFont="1" applyFill="1" applyAlignment="1" applyProtection="1">
      <alignment horizontal="right" wrapText="1"/>
      <protection locked="0"/>
    </xf>
    <xf numFmtId="0" fontId="0" fillId="0" borderId="0" xfId="0" quotePrefix="1" applyProtection="1">
      <protection locked="0"/>
    </xf>
    <xf numFmtId="167" fontId="13" fillId="0" borderId="0" xfId="0" applyNumberFormat="1" applyFont="1"/>
    <xf numFmtId="167" fontId="13" fillId="0" borderId="3" xfId="0" applyNumberFormat="1" applyFont="1" applyBorder="1"/>
    <xf numFmtId="167" fontId="13" fillId="0" borderId="4" xfId="0" applyNumberFormat="1" applyFont="1" applyBorder="1" applyAlignment="1">
      <alignment horizontal="right"/>
    </xf>
    <xf numFmtId="49" fontId="3" fillId="27" borderId="0" xfId="0" applyNumberFormat="1" applyFont="1" applyFill="1" applyAlignment="1" applyProtection="1">
      <alignment horizontal="center" vertical="top"/>
      <protection locked="0"/>
    </xf>
    <xf numFmtId="49" fontId="3" fillId="27" borderId="0" xfId="0" applyNumberFormat="1" applyFont="1" applyFill="1" applyAlignment="1" applyProtection="1">
      <alignment horizontal="justify" vertical="top"/>
      <protection locked="0"/>
    </xf>
    <xf numFmtId="0" fontId="0" fillId="27" borderId="0" xfId="0" applyFill="1" applyAlignment="1" applyProtection="1">
      <alignment horizontal="right" wrapText="1"/>
      <protection locked="0"/>
    </xf>
    <xf numFmtId="4" fontId="4" fillId="27" borderId="0" xfId="0" applyNumberFormat="1" applyFont="1" applyFill="1" applyAlignment="1" applyProtection="1">
      <alignment horizontal="right" wrapText="1"/>
      <protection locked="0"/>
    </xf>
    <xf numFmtId="4" fontId="4" fillId="27" borderId="0" xfId="0" applyNumberFormat="1" applyFont="1" applyFill="1" applyProtection="1">
      <protection locked="0"/>
    </xf>
    <xf numFmtId="0" fontId="7" fillId="27" borderId="0" xfId="0" applyFont="1" applyFill="1" applyAlignment="1" applyProtection="1">
      <alignment vertical="top"/>
      <protection locked="0"/>
    </xf>
    <xf numFmtId="0" fontId="7" fillId="27" borderId="0" xfId="0" applyFont="1" applyFill="1" applyAlignment="1" applyProtection="1">
      <alignment horizontal="right" wrapText="1"/>
      <protection locked="0"/>
    </xf>
    <xf numFmtId="0" fontId="7" fillId="27" borderId="0" xfId="0" applyFont="1" applyFill="1" applyProtection="1">
      <protection locked="0"/>
    </xf>
    <xf numFmtId="0" fontId="0" fillId="27" borderId="0" xfId="0" applyFill="1" applyProtection="1">
      <protection locked="0"/>
    </xf>
    <xf numFmtId="4" fontId="8" fillId="2" borderId="2" xfId="0" applyNumberFormat="1" applyFont="1" applyFill="1" applyBorder="1" applyAlignment="1" applyProtection="1">
      <alignment horizontal="center" vertical="center" wrapText="1"/>
      <protection locked="0"/>
    </xf>
    <xf numFmtId="0" fontId="7" fillId="0" borderId="0" xfId="114" applyAlignment="1">
      <alignment horizontal="justify" vertical="top" wrapText="1"/>
    </xf>
    <xf numFmtId="0" fontId="5" fillId="0" borderId="0" xfId="114" applyFont="1" applyAlignment="1">
      <alignment horizontal="center"/>
    </xf>
    <xf numFmtId="4" fontId="5" fillId="0" borderId="0" xfId="114" applyNumberFormat="1" applyFont="1" applyAlignment="1">
      <alignment horizontal="right"/>
    </xf>
    <xf numFmtId="0" fontId="7" fillId="0" borderId="0" xfId="114" applyAlignment="1">
      <alignment horizontal="justify" vertical="top"/>
    </xf>
    <xf numFmtId="0" fontId="7" fillId="0" borderId="0" xfId="114" applyAlignment="1">
      <alignment horizontal="center"/>
    </xf>
    <xf numFmtId="4" fontId="7" fillId="0" borderId="0" xfId="114" applyNumberFormat="1" applyAlignment="1">
      <alignment horizontal="right"/>
    </xf>
    <xf numFmtId="0" fontId="68" fillId="0" borderId="0" xfId="0" applyFont="1" applyAlignment="1">
      <alignment horizontal="justify" vertical="top"/>
    </xf>
    <xf numFmtId="4" fontId="7" fillId="0" borderId="0" xfId="0" applyNumberFormat="1" applyFont="1" applyAlignment="1">
      <alignment horizontal="center"/>
    </xf>
    <xf numFmtId="0" fontId="16" fillId="0" borderId="0" xfId="0" applyFont="1" applyAlignment="1">
      <alignment horizontal="justify" vertical="top" wrapText="1"/>
    </xf>
    <xf numFmtId="4" fontId="12" fillId="0" borderId="0" xfId="0" applyNumberFormat="1" applyFont="1" applyProtection="1">
      <protection locked="0"/>
    </xf>
    <xf numFmtId="165" fontId="7" fillId="0" borderId="0" xfId="0" quotePrefix="1" applyNumberFormat="1" applyFont="1" applyAlignment="1" applyProtection="1">
      <alignment horizontal="justify" vertical="top"/>
      <protection locked="0"/>
    </xf>
    <xf numFmtId="165" fontId="7" fillId="0" borderId="0" xfId="0" applyNumberFormat="1" applyFont="1" applyAlignment="1" applyProtection="1">
      <alignment horizontal="center" wrapText="1"/>
      <protection locked="0"/>
    </xf>
    <xf numFmtId="165" fontId="7" fillId="0" borderId="0" xfId="0" applyNumberFormat="1" applyFont="1" applyAlignment="1" applyProtection="1">
      <alignment horizontal="right" wrapText="1"/>
      <protection locked="0"/>
    </xf>
    <xf numFmtId="165" fontId="7" fillId="0" borderId="0" xfId="0" applyNumberFormat="1" applyFont="1" applyAlignment="1">
      <alignment horizontal="right" wrapText="1"/>
    </xf>
    <xf numFmtId="0" fontId="16" fillId="0" borderId="0" xfId="4" applyFont="1" applyAlignment="1">
      <alignment horizontal="center" vertical="top"/>
    </xf>
    <xf numFmtId="0" fontId="7" fillId="0" borderId="0" xfId="0" applyFont="1" applyAlignment="1">
      <alignment horizontal="right"/>
    </xf>
    <xf numFmtId="0" fontId="8" fillId="0" borderId="0" xfId="0" applyFont="1" applyAlignment="1">
      <alignment horizontal="justify" vertical="top" wrapText="1"/>
    </xf>
    <xf numFmtId="166" fontId="7" fillId="0" borderId="0" xfId="0" applyNumberFormat="1" applyFont="1"/>
    <xf numFmtId="165" fontId="8" fillId="0" borderId="0" xfId="0" applyNumberFormat="1" applyFont="1" applyAlignment="1" applyProtection="1">
      <alignment horizontal="justify" vertical="top"/>
      <protection locked="0"/>
    </xf>
    <xf numFmtId="165" fontId="7" fillId="0" borderId="0" xfId="0" applyNumberFormat="1" applyFont="1" applyAlignment="1" applyProtection="1">
      <alignment horizontal="justify" vertical="top"/>
      <protection locked="0"/>
    </xf>
    <xf numFmtId="165" fontId="8" fillId="0" borderId="0" xfId="0" applyNumberFormat="1" applyFont="1" applyAlignment="1" applyProtection="1">
      <alignment horizontal="justify" vertical="top" wrapText="1"/>
      <protection locked="0"/>
    </xf>
    <xf numFmtId="165" fontId="7" fillId="0" borderId="0" xfId="0" applyNumberFormat="1" applyFont="1" applyAlignment="1" applyProtection="1">
      <alignment horizontal="right"/>
      <protection locked="0"/>
    </xf>
    <xf numFmtId="4" fontId="5" fillId="0" borderId="0" xfId="0" applyNumberFormat="1" applyFont="1"/>
    <xf numFmtId="4" fontId="34" fillId="0" borderId="0" xfId="0" applyNumberFormat="1" applyFont="1" applyAlignment="1">
      <alignment horizontal="right"/>
    </xf>
    <xf numFmtId="4" fontId="34" fillId="0" borderId="0" xfId="0" applyNumberFormat="1" applyFont="1"/>
    <xf numFmtId="0" fontId="25" fillId="0" borderId="0" xfId="0" applyFont="1" applyAlignment="1">
      <alignment vertical="top"/>
    </xf>
    <xf numFmtId="4" fontId="7" fillId="0" borderId="0" xfId="5" applyNumberFormat="1" applyAlignment="1">
      <alignment horizontal="justify" vertical="top" wrapText="1"/>
    </xf>
    <xf numFmtId="4" fontId="19" fillId="0" borderId="0" xfId="0" quotePrefix="1" applyNumberFormat="1" applyFont="1" applyAlignment="1">
      <alignment horizontal="justify" vertical="top" wrapText="1"/>
    </xf>
    <xf numFmtId="4" fontId="7" fillId="0" borderId="0" xfId="18" quotePrefix="1" applyNumberFormat="1" applyAlignment="1">
      <alignment horizontal="justify" vertical="top" wrapText="1"/>
    </xf>
    <xf numFmtId="0" fontId="0" fillId="0" borderId="0" xfId="0" applyAlignment="1">
      <alignment horizontal="justify" wrapText="1"/>
    </xf>
    <xf numFmtId="4" fontId="0" fillId="0" borderId="0" xfId="0" applyNumberFormat="1" applyAlignment="1">
      <alignment wrapText="1"/>
    </xf>
    <xf numFmtId="0" fontId="0" fillId="0" borderId="0" xfId="0" applyAlignment="1">
      <alignment wrapText="1"/>
    </xf>
    <xf numFmtId="4" fontId="24" fillId="0" borderId="0" xfId="0" applyNumberFormat="1" applyFont="1" applyAlignment="1">
      <alignment wrapText="1"/>
    </xf>
    <xf numFmtId="0" fontId="0" fillId="0" borderId="0" xfId="0" applyAlignment="1">
      <alignment horizontal="right"/>
    </xf>
    <xf numFmtId="4" fontId="25" fillId="0" borderId="0" xfId="0" applyNumberFormat="1" applyFont="1"/>
    <xf numFmtId="0" fontId="16" fillId="0" borderId="0" xfId="0" applyFont="1" applyAlignment="1">
      <alignment vertical="top" wrapText="1"/>
    </xf>
    <xf numFmtId="0" fontId="16" fillId="0" borderId="0" xfId="0" applyFont="1" applyAlignment="1">
      <alignment horizontal="center" vertical="top" wrapText="1"/>
    </xf>
    <xf numFmtId="49" fontId="8" fillId="0" borderId="0" xfId="0" applyNumberFormat="1" applyFont="1" applyAlignment="1" applyProtection="1">
      <alignment horizontal="justify" vertical="top" wrapText="1"/>
      <protection locked="0"/>
    </xf>
    <xf numFmtId="49" fontId="7" fillId="0" borderId="0" xfId="0" quotePrefix="1" applyNumberFormat="1" applyFont="1" applyAlignment="1" applyProtection="1">
      <alignment horizontal="justify" vertical="top" wrapText="1"/>
      <protection locked="0"/>
    </xf>
    <xf numFmtId="49" fontId="7" fillId="0" borderId="0" xfId="1" applyNumberFormat="1" applyAlignment="1">
      <alignment horizontal="justify" vertical="top" wrapText="1"/>
    </xf>
    <xf numFmtId="4" fontId="7" fillId="0" borderId="0" xfId="1" applyNumberFormat="1" applyAlignment="1">
      <alignment horizontal="justify" vertical="top" wrapText="1"/>
    </xf>
    <xf numFmtId="49" fontId="7" fillId="0" borderId="0" xfId="0" applyNumberFormat="1" applyFont="1" applyAlignment="1" applyProtection="1">
      <alignment horizontal="left" vertical="top"/>
      <protection locked="0"/>
    </xf>
    <xf numFmtId="2" fontId="5" fillId="0" borderId="0" xfId="0" applyNumberFormat="1" applyFont="1" applyAlignment="1" applyProtection="1">
      <alignment horizontal="left" vertical="top"/>
      <protection locked="0"/>
    </xf>
    <xf numFmtId="49" fontId="5" fillId="0" borderId="0" xfId="0" applyNumberFormat="1" applyFont="1" applyAlignment="1" applyProtection="1">
      <alignment horizontal="left" vertical="top"/>
      <protection locked="0"/>
    </xf>
    <xf numFmtId="49" fontId="8" fillId="0" borderId="0" xfId="0" applyNumberFormat="1" applyFont="1" applyAlignment="1" applyProtection="1">
      <alignment horizontal="left" vertical="top"/>
      <protection locked="0"/>
    </xf>
    <xf numFmtId="49" fontId="5" fillId="0" borderId="0" xfId="0" applyNumberFormat="1" applyFont="1" applyAlignment="1" applyProtection="1">
      <alignment horizontal="justify" vertical="top" wrapText="1"/>
      <protection locked="0"/>
    </xf>
    <xf numFmtId="0" fontId="11" fillId="0" borderId="0" xfId="1" applyFont="1" applyAlignment="1">
      <alignment horizontal="justify" vertical="top" wrapText="1"/>
    </xf>
    <xf numFmtId="4" fontId="19" fillId="0" borderId="0" xfId="1" applyNumberFormat="1" applyFont="1" applyAlignment="1">
      <alignment horizontal="center"/>
    </xf>
    <xf numFmtId="4" fontId="7" fillId="0" borderId="0" xfId="1" applyNumberFormat="1" applyAlignment="1">
      <alignment horizontal="center"/>
    </xf>
    <xf numFmtId="4" fontId="7" fillId="0" borderId="0" xfId="1" applyNumberFormat="1" applyAlignment="1">
      <alignment horizontal="right" wrapText="1"/>
    </xf>
    <xf numFmtId="4" fontId="7" fillId="0" borderId="0" xfId="8" applyNumberFormat="1" applyFont="1" applyFill="1" applyBorder="1" applyAlignment="1" applyProtection="1">
      <alignment horizontal="center" wrapText="1"/>
    </xf>
    <xf numFmtId="49" fontId="8" fillId="0" borderId="0" xfId="1" applyNumberFormat="1" applyFont="1" applyAlignment="1">
      <alignment horizontal="justify" vertical="top" wrapText="1"/>
    </xf>
    <xf numFmtId="0" fontId="7" fillId="0" borderId="0" xfId="1" applyAlignment="1" applyProtection="1">
      <alignment horizontal="right" wrapText="1"/>
      <protection locked="0"/>
    </xf>
    <xf numFmtId="4" fontId="7" fillId="0" borderId="0" xfId="1" applyNumberFormat="1" applyAlignment="1" applyProtection="1">
      <alignment horizontal="right" wrapText="1"/>
      <protection locked="0"/>
    </xf>
    <xf numFmtId="4" fontId="7" fillId="0" borderId="0" xfId="1" applyNumberFormat="1"/>
    <xf numFmtId="49" fontId="7" fillId="0" borderId="0" xfId="0" applyNumberFormat="1" applyFont="1" applyAlignment="1" applyProtection="1">
      <alignment horizontal="center" vertical="top" wrapText="1"/>
      <protection locked="0"/>
    </xf>
    <xf numFmtId="2" fontId="7" fillId="0" borderId="0" xfId="0" applyNumberFormat="1" applyFont="1" applyAlignment="1">
      <alignment horizontal="justify" vertical="top"/>
    </xf>
    <xf numFmtId="0" fontId="7" fillId="0" borderId="0" xfId="0" applyFont="1" applyAlignment="1" applyProtection="1">
      <alignment wrapText="1"/>
      <protection locked="0"/>
    </xf>
    <xf numFmtId="2" fontId="7" fillId="0" borderId="0" xfId="0" applyNumberFormat="1" applyFont="1" applyAlignment="1" applyProtection="1">
      <alignment horizontal="left" vertical="top" wrapText="1"/>
      <protection locked="0"/>
    </xf>
    <xf numFmtId="2" fontId="0" fillId="0" borderId="0" xfId="0" applyNumberFormat="1" applyAlignment="1" applyProtection="1">
      <alignment horizontal="justify" vertical="top"/>
      <protection locked="0"/>
    </xf>
    <xf numFmtId="0" fontId="30" fillId="0" borderId="0" xfId="0" applyFont="1" applyAlignment="1" applyProtection="1">
      <alignment horizontal="right" wrapText="1"/>
      <protection locked="0"/>
    </xf>
    <xf numFmtId="4" fontId="29" fillId="0" borderId="0" xfId="0" applyNumberFormat="1" applyFont="1" applyAlignment="1">
      <alignment horizontal="center" wrapText="1"/>
    </xf>
    <xf numFmtId="2" fontId="7" fillId="0" borderId="0" xfId="0" applyNumberFormat="1" applyFont="1" applyAlignment="1" applyProtection="1">
      <alignment horizontal="left" vertical="top"/>
      <protection locked="0"/>
    </xf>
    <xf numFmtId="0" fontId="28" fillId="0" borderId="0" xfId="0" applyFont="1" applyAlignment="1">
      <alignment horizontal="justify" vertical="top" wrapText="1"/>
    </xf>
    <xf numFmtId="0" fontId="5" fillId="0" borderId="0" xfId="0" applyFont="1" applyAlignment="1" applyProtection="1">
      <alignment horizontal="right" wrapText="1"/>
      <protection locked="0"/>
    </xf>
    <xf numFmtId="4" fontId="5" fillId="0" borderId="0" xfId="0" applyNumberFormat="1" applyFont="1" applyAlignment="1" applyProtection="1">
      <alignment horizontal="right" vertical="top" wrapText="1"/>
      <protection locked="0"/>
    </xf>
    <xf numFmtId="4" fontId="5" fillId="0" borderId="0" xfId="0" applyNumberFormat="1" applyFont="1" applyAlignment="1" applyProtection="1">
      <alignment vertical="top"/>
      <protection locked="0"/>
    </xf>
    <xf numFmtId="49" fontId="28" fillId="0" borderId="0" xfId="0" applyNumberFormat="1" applyFont="1" applyAlignment="1">
      <alignment horizontal="left" vertical="top" wrapText="1"/>
    </xf>
    <xf numFmtId="49" fontId="28" fillId="0" borderId="0" xfId="0" applyNumberFormat="1" applyFont="1" applyAlignment="1">
      <alignment horizontal="justify" vertical="top" wrapText="1"/>
    </xf>
    <xf numFmtId="4" fontId="5" fillId="0" borderId="0" xfId="0" applyNumberFormat="1" applyFont="1" applyAlignment="1" applyProtection="1">
      <alignment wrapText="1"/>
      <protection locked="0"/>
    </xf>
    <xf numFmtId="4" fontId="5" fillId="0" borderId="0" xfId="0" applyNumberFormat="1" applyFont="1" applyProtection="1">
      <protection locked="0"/>
    </xf>
    <xf numFmtId="0" fontId="5" fillId="0" borderId="0" xfId="0" applyFont="1" applyAlignment="1" applyProtection="1">
      <alignment horizontal="center" wrapText="1"/>
      <protection locked="0"/>
    </xf>
    <xf numFmtId="4" fontId="5" fillId="0" borderId="0" xfId="0" applyNumberFormat="1" applyFont="1" applyAlignment="1">
      <alignment wrapText="1"/>
    </xf>
    <xf numFmtId="2" fontId="5" fillId="0" borderId="0" xfId="0" applyNumberFormat="1" applyFont="1" applyAlignment="1" applyProtection="1">
      <alignment horizontal="right" vertical="top"/>
      <protection locked="0"/>
    </xf>
    <xf numFmtId="2" fontId="8" fillId="0" borderId="0" xfId="0" applyNumberFormat="1" applyFont="1" applyAlignment="1" applyProtection="1">
      <alignment horizontal="justify" vertical="center" wrapText="1"/>
      <protection locked="0"/>
    </xf>
    <xf numFmtId="2" fontId="7" fillId="0" borderId="0" xfId="0" applyNumberFormat="1" applyFont="1" applyAlignment="1">
      <alignment horizontal="right" vertical="top"/>
    </xf>
    <xf numFmtId="2" fontId="7" fillId="0" borderId="0" xfId="0" applyNumberFormat="1" applyFont="1" applyAlignment="1" applyProtection="1">
      <alignment horizontal="right" vertical="top"/>
      <protection locked="0"/>
    </xf>
    <xf numFmtId="4" fontId="10" fillId="0" borderId="0" xfId="0" applyNumberFormat="1" applyFont="1" applyAlignment="1">
      <alignment wrapText="1"/>
    </xf>
    <xf numFmtId="0" fontId="5" fillId="0" borderId="0" xfId="0" applyFont="1" applyAlignment="1">
      <alignment horizontal="right" vertical="top" wrapText="1"/>
    </xf>
    <xf numFmtId="49" fontId="21" fillId="2" borderId="0" xfId="0" applyNumberFormat="1" applyFont="1" applyFill="1" applyAlignment="1" applyProtection="1">
      <alignment horizontal="center" vertical="top"/>
      <protection locked="0"/>
    </xf>
    <xf numFmtId="49" fontId="21" fillId="2" borderId="0" xfId="0" applyNumberFormat="1" applyFont="1" applyFill="1" applyAlignment="1" applyProtection="1">
      <alignment vertical="top"/>
      <protection locked="0"/>
    </xf>
    <xf numFmtId="0" fontId="22" fillId="2" borderId="0" xfId="0" applyFont="1" applyFill="1" applyAlignment="1" applyProtection="1">
      <alignment horizontal="left"/>
      <protection locked="0"/>
    </xf>
    <xf numFmtId="0" fontId="10" fillId="28" borderId="0" xfId="0" applyFont="1" applyFill="1" applyProtection="1">
      <protection locked="0"/>
    </xf>
    <xf numFmtId="0" fontId="8" fillId="0" borderId="0" xfId="0" applyFont="1" applyAlignment="1" applyProtection="1">
      <alignment horizontal="center" wrapText="1"/>
      <protection locked="0"/>
    </xf>
    <xf numFmtId="0" fontId="7" fillId="0" borderId="0" xfId="0" applyFont="1" applyAlignment="1">
      <alignment horizontal="right" wrapText="1"/>
    </xf>
    <xf numFmtId="0" fontId="14" fillId="0" borderId="0" xfId="0" applyFont="1" applyAlignment="1">
      <alignment horizontal="justify" vertical="top" wrapText="1"/>
    </xf>
    <xf numFmtId="0" fontId="5" fillId="0" borderId="0" xfId="0" applyFont="1" applyAlignment="1">
      <alignment horizontal="right" wrapText="1"/>
    </xf>
    <xf numFmtId="49" fontId="9" fillId="0" borderId="0" xfId="0" applyNumberFormat="1" applyFont="1" applyAlignment="1" applyProtection="1">
      <alignment horizontal="left" vertical="top"/>
      <protection locked="0"/>
    </xf>
    <xf numFmtId="0" fontId="20" fillId="2" borderId="0" xfId="0" applyFont="1" applyFill="1" applyProtection="1">
      <protection locked="0"/>
    </xf>
    <xf numFmtId="49" fontId="15" fillId="2" borderId="0" xfId="0" applyNumberFormat="1" applyFont="1" applyFill="1" applyAlignment="1" applyProtection="1">
      <alignment vertical="top"/>
      <protection locked="0"/>
    </xf>
    <xf numFmtId="49" fontId="20" fillId="2" borderId="0" xfId="0" applyNumberFormat="1" applyFont="1" applyFill="1" applyAlignment="1" applyProtection="1">
      <alignment vertical="top"/>
      <protection locked="0"/>
    </xf>
    <xf numFmtId="49" fontId="15" fillId="0" borderId="0" xfId="0" applyNumberFormat="1" applyFont="1" applyAlignment="1" applyProtection="1">
      <alignment vertical="top" wrapText="1"/>
      <protection locked="0"/>
    </xf>
    <xf numFmtId="49" fontId="35" fillId="0" borderId="0" xfId="0" applyNumberFormat="1" applyFont="1" applyAlignment="1" applyProtection="1">
      <alignment vertical="top"/>
      <protection locked="0"/>
    </xf>
    <xf numFmtId="49" fontId="13" fillId="0" borderId="0" xfId="0" applyNumberFormat="1" applyFont="1" applyAlignment="1" applyProtection="1">
      <alignment horizontal="left" vertical="top"/>
      <protection locked="0"/>
    </xf>
    <xf numFmtId="49" fontId="12" fillId="0" borderId="0" xfId="0" applyNumberFormat="1" applyFont="1" applyAlignment="1" applyProtection="1">
      <alignment vertical="top" wrapText="1"/>
      <protection locked="0"/>
    </xf>
    <xf numFmtId="4" fontId="12" fillId="0" borderId="0" xfId="0" applyNumberFormat="1" applyFont="1" applyAlignment="1" applyProtection="1">
      <alignment horizontal="right" vertical="center"/>
      <protection locked="0"/>
    </xf>
    <xf numFmtId="0" fontId="12" fillId="0" borderId="0" xfId="0" applyFont="1" applyAlignment="1" applyProtection="1">
      <alignment horizontal="left" vertical="center"/>
      <protection locked="0"/>
    </xf>
    <xf numFmtId="0" fontId="8" fillId="0" borderId="0" xfId="0" applyFont="1" applyAlignment="1" applyProtection="1">
      <alignment horizontal="justify" vertical="top" wrapText="1"/>
      <protection locked="0"/>
    </xf>
  </cellXfs>
  <cellStyles count="132">
    <cellStyle name="20% - Isticanje1 2" xfId="39" xr:uid="{00000000-0005-0000-0000-000000000000}"/>
    <cellStyle name="20% - Isticanje2 2" xfId="38" xr:uid="{00000000-0005-0000-0000-000001000000}"/>
    <cellStyle name="20% - Isticanje3 2" xfId="37" xr:uid="{00000000-0005-0000-0000-000002000000}"/>
    <cellStyle name="20% - Isticanje4 2" xfId="36" xr:uid="{00000000-0005-0000-0000-000003000000}"/>
    <cellStyle name="20% - Isticanje5 2" xfId="35" xr:uid="{00000000-0005-0000-0000-000004000000}"/>
    <cellStyle name="20% - Isticanje6 2" xfId="31" xr:uid="{00000000-0005-0000-0000-000005000000}"/>
    <cellStyle name="40% - Isticanje2 2" xfId="30" xr:uid="{00000000-0005-0000-0000-000006000000}"/>
    <cellStyle name="40% - Isticanje3 2" xfId="32" xr:uid="{00000000-0005-0000-0000-000007000000}"/>
    <cellStyle name="40% - Isticanje4 2" xfId="33" xr:uid="{00000000-0005-0000-0000-000008000000}"/>
    <cellStyle name="40% - Isticanje5 2" xfId="34" xr:uid="{00000000-0005-0000-0000-000009000000}"/>
    <cellStyle name="40% - Isticanje6 2" xfId="41" xr:uid="{00000000-0005-0000-0000-00000A000000}"/>
    <cellStyle name="40% - Naglasak1" xfId="42" xr:uid="{00000000-0005-0000-0000-00000B000000}"/>
    <cellStyle name="60% - Isticanje1 2" xfId="43" xr:uid="{00000000-0005-0000-0000-00000C000000}"/>
    <cellStyle name="60% - Isticanje2 2" xfId="44" xr:uid="{00000000-0005-0000-0000-00000D000000}"/>
    <cellStyle name="60% - Isticanje3 2" xfId="45" xr:uid="{00000000-0005-0000-0000-00000E000000}"/>
    <cellStyle name="60% - Isticanje4 2" xfId="46" xr:uid="{00000000-0005-0000-0000-00000F000000}"/>
    <cellStyle name="60% - Isticanje5 2" xfId="47" xr:uid="{00000000-0005-0000-0000-000010000000}"/>
    <cellStyle name="60% - Isticanje6 2" xfId="48" xr:uid="{00000000-0005-0000-0000-000011000000}"/>
    <cellStyle name="Bilješka 2" xfId="49" xr:uid="{00000000-0005-0000-0000-000012000000}"/>
    <cellStyle name="Comma 2" xfId="101" xr:uid="{00000000-0005-0000-0000-000014000000}"/>
    <cellStyle name="Dobro 2" xfId="50" xr:uid="{00000000-0005-0000-0000-000015000000}"/>
    <cellStyle name="Excel Built-in Normal" xfId="4" xr:uid="{00000000-0005-0000-0000-000016000000}"/>
    <cellStyle name="Excel Built-in Normal 2" xfId="116" xr:uid="{00000000-0005-0000-0000-000017000000}"/>
    <cellStyle name="Isticanje1 2" xfId="51" xr:uid="{00000000-0005-0000-0000-000018000000}"/>
    <cellStyle name="Isticanje2 2" xfId="52" xr:uid="{00000000-0005-0000-0000-000019000000}"/>
    <cellStyle name="Isticanje3 2" xfId="53" xr:uid="{00000000-0005-0000-0000-00001A000000}"/>
    <cellStyle name="Isticanje4 2" xfId="54" xr:uid="{00000000-0005-0000-0000-00001B000000}"/>
    <cellStyle name="Isticanje5 2" xfId="55" xr:uid="{00000000-0005-0000-0000-00001C000000}"/>
    <cellStyle name="Isticanje6 2" xfId="56" xr:uid="{00000000-0005-0000-0000-00001D000000}"/>
    <cellStyle name="Izlaz 2" xfId="57" xr:uid="{00000000-0005-0000-0000-00001E000000}"/>
    <cellStyle name="Izračun 2" xfId="58" xr:uid="{00000000-0005-0000-0000-00001F000000}"/>
    <cellStyle name="Loše 2" xfId="59" xr:uid="{00000000-0005-0000-0000-000020000000}"/>
    <cellStyle name="Naslov 1 2" xfId="61" xr:uid="{00000000-0005-0000-0000-000021000000}"/>
    <cellStyle name="Naslov 2 2" xfId="62" xr:uid="{00000000-0005-0000-0000-000022000000}"/>
    <cellStyle name="Naslov 3 2" xfId="63" xr:uid="{00000000-0005-0000-0000-000023000000}"/>
    <cellStyle name="Naslov 4 2" xfId="64" xr:uid="{00000000-0005-0000-0000-000024000000}"/>
    <cellStyle name="Naslov 5" xfId="60" xr:uid="{00000000-0005-0000-0000-000025000000}"/>
    <cellStyle name="Neutralno 2" xfId="65" xr:uid="{00000000-0005-0000-0000-000026000000}"/>
    <cellStyle name="Normal 10" xfId="20" xr:uid="{00000000-0005-0000-0000-000028000000}"/>
    <cellStyle name="Normal 10 2" xfId="125" xr:uid="{00000000-0005-0000-0000-000029000000}"/>
    <cellStyle name="Normal 10 3" xfId="104" xr:uid="{00000000-0005-0000-0000-00002A000000}"/>
    <cellStyle name="Normal 11" xfId="112" xr:uid="{00000000-0005-0000-0000-00002B000000}"/>
    <cellStyle name="Normal 11 2" xfId="17" xr:uid="{00000000-0005-0000-0000-00002C000000}"/>
    <cellStyle name="Normal 13 2" xfId="13" xr:uid="{00000000-0005-0000-0000-00002D000000}"/>
    <cellStyle name="Normal 15" xfId="23" xr:uid="{00000000-0005-0000-0000-00002E000000}"/>
    <cellStyle name="Normal 2" xfId="5" xr:uid="{00000000-0005-0000-0000-00002F000000}"/>
    <cellStyle name="Normal 2 2" xfId="25" xr:uid="{00000000-0005-0000-0000-000030000000}"/>
    <cellStyle name="Normal 2 2 2" xfId="66" xr:uid="{00000000-0005-0000-0000-000031000000}"/>
    <cellStyle name="Normal 2 2 2 2 2" xfId="114" xr:uid="{00000000-0005-0000-0000-000032000000}"/>
    <cellStyle name="Normal 2 2 3" xfId="67" xr:uid="{00000000-0005-0000-0000-000033000000}"/>
    <cellStyle name="Normal 2 2 3 2" xfId="26" xr:uid="{00000000-0005-0000-0000-000034000000}"/>
    <cellStyle name="Normal 2 2 4" xfId="124" xr:uid="{00000000-0005-0000-0000-000035000000}"/>
    <cellStyle name="Normal 2 3" xfId="68" xr:uid="{00000000-0005-0000-0000-000036000000}"/>
    <cellStyle name="Normal 2 4" xfId="69" xr:uid="{00000000-0005-0000-0000-000037000000}"/>
    <cellStyle name="Normal 2 4 2" xfId="70" xr:uid="{00000000-0005-0000-0000-000038000000}"/>
    <cellStyle name="Normal 2 4 2 2" xfId="120" xr:uid="{00000000-0005-0000-0000-000039000000}"/>
    <cellStyle name="Normal 2 4 2 2 2" xfId="123" xr:uid="{00000000-0005-0000-0000-00003A000000}"/>
    <cellStyle name="Normal 27" xfId="71" xr:uid="{00000000-0005-0000-0000-00003B000000}"/>
    <cellStyle name="Normal 27 2" xfId="72" xr:uid="{00000000-0005-0000-0000-00003C000000}"/>
    <cellStyle name="Normal 3" xfId="24" xr:uid="{00000000-0005-0000-0000-00003D000000}"/>
    <cellStyle name="Normal 3 13" xfId="73" xr:uid="{00000000-0005-0000-0000-00003E000000}"/>
    <cellStyle name="Normal 3 18" xfId="74" xr:uid="{00000000-0005-0000-0000-00003F000000}"/>
    <cellStyle name="Normal 3 2" xfId="27" xr:uid="{00000000-0005-0000-0000-000040000000}"/>
    <cellStyle name="Normal 3 2 2" xfId="113" xr:uid="{00000000-0005-0000-0000-000041000000}"/>
    <cellStyle name="Normal 3 2 2 2" xfId="117" xr:uid="{00000000-0005-0000-0000-000042000000}"/>
    <cellStyle name="Normal 3 2 2 2 2" xfId="121" xr:uid="{00000000-0005-0000-0000-000043000000}"/>
    <cellStyle name="Normal 3 2 2 3 2" xfId="130" xr:uid="{00000000-0005-0000-0000-000044000000}"/>
    <cellStyle name="Normal 3 21" xfId="75" xr:uid="{00000000-0005-0000-0000-000045000000}"/>
    <cellStyle name="Normal 3 3" xfId="29" xr:uid="{00000000-0005-0000-0000-000046000000}"/>
    <cellStyle name="Normal 3 3 2" xfId="96" xr:uid="{00000000-0005-0000-0000-000047000000}"/>
    <cellStyle name="Normal 3 4" xfId="105" xr:uid="{00000000-0005-0000-0000-000048000000}"/>
    <cellStyle name="Normal 3 4 2" xfId="111" xr:uid="{00000000-0005-0000-0000-000049000000}"/>
    <cellStyle name="Normal 3 5" xfId="102" xr:uid="{00000000-0005-0000-0000-00004A000000}"/>
    <cellStyle name="Normal 4" xfId="40" xr:uid="{00000000-0005-0000-0000-00004B000000}"/>
    <cellStyle name="Normal 4 2" xfId="76" xr:uid="{00000000-0005-0000-0000-00004C000000}"/>
    <cellStyle name="Normal 4 2 2" xfId="126" xr:uid="{00000000-0005-0000-0000-00004D000000}"/>
    <cellStyle name="Normal 44" xfId="77" xr:uid="{00000000-0005-0000-0000-00004E000000}"/>
    <cellStyle name="Normal 49" xfId="78" xr:uid="{00000000-0005-0000-0000-00004F000000}"/>
    <cellStyle name="Normal 5" xfId="9" xr:uid="{00000000-0005-0000-0000-000050000000}"/>
    <cellStyle name="Normal 5 10" xfId="19" xr:uid="{00000000-0005-0000-0000-000051000000}"/>
    <cellStyle name="Normal 5 11" xfId="122" xr:uid="{00000000-0005-0000-0000-000052000000}"/>
    <cellStyle name="Normal 5 2" xfId="80" xr:uid="{00000000-0005-0000-0000-000053000000}"/>
    <cellStyle name="Normal 5 3" xfId="91" xr:uid="{00000000-0005-0000-0000-000054000000}"/>
    <cellStyle name="Normal 5 3 2" xfId="108" xr:uid="{00000000-0005-0000-0000-000055000000}"/>
    <cellStyle name="Normal 5 3 3" xfId="99" xr:uid="{00000000-0005-0000-0000-000056000000}"/>
    <cellStyle name="Normal 5 4" xfId="106" xr:uid="{00000000-0005-0000-0000-000057000000}"/>
    <cellStyle name="Normal 5 5" xfId="97" xr:uid="{00000000-0005-0000-0000-000058000000}"/>
    <cellStyle name="Normal 5 6" xfId="79" xr:uid="{00000000-0005-0000-0000-000059000000}"/>
    <cellStyle name="Normal 6" xfId="81" xr:uid="{00000000-0005-0000-0000-00005A000000}"/>
    <cellStyle name="Normal 7" xfId="82" xr:uid="{00000000-0005-0000-0000-00005B000000}"/>
    <cellStyle name="Normal 7 2" xfId="92" xr:uid="{00000000-0005-0000-0000-00005C000000}"/>
    <cellStyle name="Normal 7 2 2" xfId="109" xr:uid="{00000000-0005-0000-0000-00005D000000}"/>
    <cellStyle name="Normal 7 2 3" xfId="100" xr:uid="{00000000-0005-0000-0000-00005E000000}"/>
    <cellStyle name="Normal 7 3" xfId="107" xr:uid="{00000000-0005-0000-0000-00005F000000}"/>
    <cellStyle name="Normal 7 4" xfId="98" xr:uid="{00000000-0005-0000-0000-000060000000}"/>
    <cellStyle name="Normal 8" xfId="93" xr:uid="{00000000-0005-0000-0000-000061000000}"/>
    <cellStyle name="Normal 8 2" xfId="94" xr:uid="{00000000-0005-0000-0000-000062000000}"/>
    <cellStyle name="Normal 8 3" xfId="95" xr:uid="{00000000-0005-0000-0000-000063000000}"/>
    <cellStyle name="Normal 9" xfId="28" xr:uid="{00000000-0005-0000-0000-000064000000}"/>
    <cellStyle name="Normal 9 2" xfId="119" xr:uid="{00000000-0005-0000-0000-000065000000}"/>
    <cellStyle name="Normal 9 3" xfId="128" xr:uid="{00000000-0005-0000-0000-000066000000}"/>
    <cellStyle name="Normal_TROSKOVNIK-revizija2" xfId="18" xr:uid="{00000000-0005-0000-0000-00006B000000}"/>
    <cellStyle name="Normal_troškovnikKRZNAR" xfId="127" xr:uid="{00000000-0005-0000-0000-000073000000}"/>
    <cellStyle name="Normalno" xfId="0" builtinId="0"/>
    <cellStyle name="Normalno 13" xfId="10" xr:uid="{00000000-0005-0000-0000-000076000000}"/>
    <cellStyle name="Normalno 2" xfId="1" xr:uid="{00000000-0005-0000-0000-000077000000}"/>
    <cellStyle name="Normalno 2 2" xfId="14" xr:uid="{00000000-0005-0000-0000-000078000000}"/>
    <cellStyle name="Normalno 2 2 2" xfId="131" xr:uid="{00000000-0005-0000-0000-000079000000}"/>
    <cellStyle name="Normalno 2 2 3" xfId="115" xr:uid="{00000000-0005-0000-0000-00007A000000}"/>
    <cellStyle name="Normalno 3" xfId="11" xr:uid="{00000000-0005-0000-0000-00007B000000}"/>
    <cellStyle name="Normalno 3 2" xfId="118" xr:uid="{00000000-0005-0000-0000-00007C000000}"/>
    <cellStyle name="Normalno 3 3" xfId="129" xr:uid="{00000000-0005-0000-0000-00007D000000}"/>
    <cellStyle name="Normalno 4" xfId="15" xr:uid="{00000000-0005-0000-0000-00007E000000}"/>
    <cellStyle name="Normalny_Arkusz2" xfId="83" xr:uid="{00000000-0005-0000-0000-00007F000000}"/>
    <cellStyle name="Obično 2" xfId="22" xr:uid="{00000000-0005-0000-0000-000080000000}"/>
    <cellStyle name="Obično 2 2" xfId="110" xr:uid="{00000000-0005-0000-0000-000081000000}"/>
    <cellStyle name="Obično 3" xfId="103" xr:uid="{00000000-0005-0000-0000-000082000000}"/>
    <cellStyle name="Obično_ERSTE-Delnice-TROSKOVNIK" xfId="12" xr:uid="{00000000-0005-0000-0000-000083000000}"/>
    <cellStyle name="Povezana ćelija 2" xfId="84" xr:uid="{00000000-0005-0000-0000-000084000000}"/>
    <cellStyle name="Provjera ćelije 2" xfId="85" xr:uid="{00000000-0005-0000-0000-000085000000}"/>
    <cellStyle name="Stil 1" xfId="21" xr:uid="{00000000-0005-0000-0000-000086000000}"/>
    <cellStyle name="STIL A" xfId="2" xr:uid="{00000000-0005-0000-0000-000087000000}"/>
    <cellStyle name="Style 1" xfId="6" xr:uid="{00000000-0005-0000-0000-000088000000}"/>
    <cellStyle name="Style 1 2" xfId="86" xr:uid="{00000000-0005-0000-0000-000089000000}"/>
    <cellStyle name="Tekst objašnjenja 2" xfId="87" xr:uid="{00000000-0005-0000-0000-00008A000000}"/>
    <cellStyle name="Tekst upozorenja 2" xfId="88" xr:uid="{00000000-0005-0000-0000-00008B000000}"/>
    <cellStyle name="Ukupni zbroj 2" xfId="89" xr:uid="{00000000-0005-0000-0000-00008C000000}"/>
    <cellStyle name="Unos 2" xfId="90" xr:uid="{00000000-0005-0000-0000-00008D000000}"/>
    <cellStyle name="Valuta 4 2" xfId="16" xr:uid="{00000000-0005-0000-0000-00008E000000}"/>
    <cellStyle name="Zarez" xfId="3" builtinId="3"/>
    <cellStyle name="Zarez 2" xfId="7" xr:uid="{00000000-0005-0000-0000-00008F000000}"/>
    <cellStyle name="Zarez 3" xfId="8" xr:uid="{00000000-0005-0000-0000-000090000000}"/>
  </cellStyles>
  <dxfs count="0"/>
  <tableStyles count="0" defaultTableStyle="TableStyleMedium9" defaultPivotStyle="PivotStyleLight16"/>
  <colors>
    <mruColors>
      <color rgb="FFFFFF00"/>
      <color rgb="FF99FF66"/>
      <color rgb="FF00FF00"/>
      <color rgb="FFFFFFCC"/>
      <color rgb="FF0099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view="pageBreakPreview" zoomScaleNormal="100" zoomScaleSheetLayoutView="100" workbookViewId="0">
      <pane ySplit="1" topLeftCell="A2" activePane="bottomLeft" state="frozen"/>
      <selection pane="bottomLeft" activeCell="B9" sqref="B9"/>
    </sheetView>
  </sheetViews>
  <sheetFormatPr defaultRowHeight="12.75"/>
  <cols>
    <col min="1" max="1" width="6.28515625" customWidth="1"/>
    <col min="2" max="2" width="50.5703125" customWidth="1"/>
    <col min="3" max="3" width="4.85546875" customWidth="1"/>
    <col min="4" max="4" width="9.5703125" customWidth="1"/>
    <col min="5" max="5" width="16.7109375" customWidth="1"/>
  </cols>
  <sheetData>
    <row r="1" spans="1:5" s="193" customFormat="1"/>
    <row r="2" spans="1:5" s="63" customFormat="1" ht="72">
      <c r="B2" s="365" t="s">
        <v>329</v>
      </c>
      <c r="C2" s="365"/>
      <c r="D2" s="365"/>
    </row>
    <row r="3" spans="1:5" s="63" customFormat="1" ht="20.25">
      <c r="B3" s="365"/>
      <c r="C3" s="365"/>
      <c r="D3" s="365"/>
    </row>
    <row r="4" spans="1:5" s="63" customFormat="1" ht="20.25">
      <c r="B4" s="366" t="s">
        <v>369</v>
      </c>
      <c r="C4" s="365"/>
      <c r="D4" s="365"/>
    </row>
    <row r="5" spans="1:5" s="63" customFormat="1" ht="20.25">
      <c r="B5" s="365"/>
      <c r="C5" s="365"/>
      <c r="D5" s="365"/>
    </row>
    <row r="6" spans="1:5" s="34" customFormat="1" ht="15.75">
      <c r="A6" s="367"/>
      <c r="B6" s="367"/>
      <c r="C6" s="367"/>
      <c r="D6" s="367"/>
      <c r="E6" s="367"/>
    </row>
    <row r="7" spans="1:5" s="362" customFormat="1" ht="20.25">
      <c r="B7" s="363" t="s">
        <v>73</v>
      </c>
      <c r="C7" s="364"/>
      <c r="D7" s="364"/>
      <c r="E7" s="364"/>
    </row>
    <row r="9" spans="1:5" ht="14.25">
      <c r="B9" s="368"/>
    </row>
    <row r="12" spans="1:5" ht="15.75">
      <c r="B12" s="41" t="s">
        <v>93</v>
      </c>
      <c r="E12" s="38"/>
    </row>
    <row r="13" spans="1:5">
      <c r="E13" s="38"/>
    </row>
    <row r="14" spans="1:5" ht="15.75">
      <c r="A14" s="57" t="s">
        <v>94</v>
      </c>
      <c r="B14" s="42" t="s">
        <v>95</v>
      </c>
      <c r="C14" s="41"/>
      <c r="D14" s="41"/>
      <c r="E14" s="261">
        <f>+'A) GRAĐEVINSKI I ZAVRŠNI RADOVI'!F348</f>
        <v>0</v>
      </c>
    </row>
    <row r="15" spans="1:5" ht="15.75">
      <c r="A15" s="57"/>
      <c r="B15" s="41"/>
      <c r="C15" s="41"/>
      <c r="D15" s="41"/>
      <c r="E15" s="261"/>
    </row>
    <row r="16" spans="1:5" ht="15.75">
      <c r="A16" s="57" t="s">
        <v>166</v>
      </c>
      <c r="B16" s="41" t="s">
        <v>138</v>
      </c>
      <c r="C16" s="41"/>
      <c r="D16" s="41"/>
      <c r="E16" s="261">
        <f>+'B)VIO'!F207</f>
        <v>0</v>
      </c>
    </row>
    <row r="17" spans="1:10" ht="15.75">
      <c r="A17" s="57"/>
      <c r="B17" s="41"/>
      <c r="C17" s="41"/>
      <c r="D17" s="41"/>
      <c r="E17" s="261"/>
    </row>
    <row r="18" spans="1:10" ht="15.75">
      <c r="A18" s="57" t="s">
        <v>408</v>
      </c>
      <c r="B18" s="41" t="s">
        <v>96</v>
      </c>
      <c r="C18" s="41"/>
      <c r="D18" s="41"/>
      <c r="E18" s="261">
        <f>+'C) STROJARSTVO'!F46</f>
        <v>0</v>
      </c>
    </row>
    <row r="19" spans="1:10" ht="15.75">
      <c r="A19" s="57"/>
      <c r="B19" s="41"/>
      <c r="C19" s="41"/>
      <c r="D19" s="41"/>
      <c r="E19" s="261"/>
      <c r="J19" s="29"/>
    </row>
    <row r="20" spans="1:10" ht="15.75">
      <c r="A20" s="58"/>
      <c r="B20" s="59"/>
      <c r="C20" s="59"/>
      <c r="D20" s="59"/>
      <c r="E20" s="262"/>
      <c r="J20" s="29"/>
    </row>
    <row r="21" spans="1:10" ht="15.75">
      <c r="A21" s="57"/>
      <c r="B21" s="41" t="s">
        <v>97</v>
      </c>
      <c r="C21" s="41"/>
      <c r="D21" s="41"/>
      <c r="E21" s="261">
        <f>SUM(E14:E20)</f>
        <v>0</v>
      </c>
    </row>
    <row r="22" spans="1:10" ht="15.75">
      <c r="A22" s="41"/>
      <c r="B22" s="41"/>
      <c r="C22" s="41"/>
      <c r="D22" s="41"/>
      <c r="E22" s="261"/>
    </row>
    <row r="23" spans="1:10" ht="15.75">
      <c r="A23" s="41"/>
      <c r="B23" s="41" t="s">
        <v>99</v>
      </c>
      <c r="C23" s="41"/>
      <c r="D23" s="41"/>
      <c r="E23" s="261">
        <f>E21*0.25</f>
        <v>0</v>
      </c>
    </row>
    <row r="24" spans="1:10" ht="15.75">
      <c r="A24" s="41"/>
      <c r="B24" s="41"/>
      <c r="C24" s="41"/>
      <c r="D24" s="41"/>
      <c r="E24" s="261"/>
    </row>
    <row r="25" spans="1:10" ht="16.5" thickBot="1">
      <c r="A25" s="61"/>
      <c r="B25" s="60" t="s">
        <v>100</v>
      </c>
      <c r="C25" s="60"/>
      <c r="D25" s="60"/>
      <c r="E25" s="263">
        <f>SUM(E21:E24)</f>
        <v>0</v>
      </c>
    </row>
    <row r="26" spans="1:10" ht="13.5" thickTop="1">
      <c r="E26" s="38"/>
    </row>
    <row r="29" spans="1:10">
      <c r="B29" t="s">
        <v>422</v>
      </c>
    </row>
    <row r="31" spans="1:10">
      <c r="E31" s="29"/>
    </row>
  </sheetData>
  <pageMargins left="0.9055118110236221" right="0.70866141732283472" top="0.74803149606299213" bottom="0.74803149606299213" header="0.31496062992125984" footer="0.31496062992125984"/>
  <pageSetup paperSize="9" scale="90" firstPageNumber="2" orientation="portrait" useFirstPageNumber="1" r:id="rId1"/>
  <headerFooter>
    <oddHeader>&amp;LIKONART KONSTRUKCIJE d.o.o.
Imprićeva 10, Zagreb&amp;CTROŠKOVNIK RADOVA
UREĐENJA STAROG DIJELA DJEČJEG  VRTIĆA&amp;R
veljača 2024.</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30"/>
  <sheetViews>
    <sheetView view="pageBreakPreview" zoomScale="70" zoomScaleNormal="100" zoomScaleSheetLayoutView="70" workbookViewId="0">
      <selection activeCell="E309" sqref="E309:E315"/>
    </sheetView>
  </sheetViews>
  <sheetFormatPr defaultColWidth="9.140625" defaultRowHeight="12.75"/>
  <cols>
    <col min="1" max="1" width="5.85546875" style="37" customWidth="1"/>
    <col min="2" max="2" width="45.42578125" style="9" customWidth="1"/>
    <col min="3" max="3" width="8.7109375" style="34" customWidth="1"/>
    <col min="4" max="4" width="10.28515625" style="34" customWidth="1"/>
    <col min="5" max="5" width="10.85546875" style="34" customWidth="1"/>
    <col min="6" max="6" width="13.7109375" style="34" customWidth="1"/>
    <col min="7" max="16384" width="9.140625" style="34"/>
  </cols>
  <sheetData>
    <row r="1" spans="1:6" s="63" customFormat="1" ht="20.25">
      <c r="A1" s="99"/>
      <c r="B1" s="242"/>
      <c r="C1" s="90"/>
      <c r="D1" s="228"/>
      <c r="E1" s="227"/>
    </row>
    <row r="2" spans="1:6" ht="15.75">
      <c r="A2" s="100"/>
      <c r="B2" s="121"/>
      <c r="C2" s="97"/>
      <c r="D2" s="121"/>
      <c r="E2" s="121"/>
      <c r="F2" s="121"/>
    </row>
    <row r="3" spans="1:6" s="63" customFormat="1" ht="20.25">
      <c r="A3" s="101"/>
      <c r="B3" s="90" t="s">
        <v>73</v>
      </c>
      <c r="C3" s="98"/>
      <c r="D3" s="64"/>
      <c r="E3" s="64"/>
      <c r="F3" s="64"/>
    </row>
    <row r="4" spans="1:6" s="12" customFormat="1" ht="14.25">
      <c r="A4" s="102"/>
      <c r="B4" s="370"/>
      <c r="C4" s="370"/>
      <c r="E4" s="369"/>
      <c r="F4" s="369"/>
    </row>
    <row r="5" spans="1:6" ht="15">
      <c r="A5" s="56"/>
      <c r="B5" s="62" t="s">
        <v>33</v>
      </c>
      <c r="C5" s="17"/>
      <c r="D5" s="16"/>
      <c r="E5" s="16"/>
      <c r="F5" s="16"/>
    </row>
    <row r="6" spans="1:6" ht="15">
      <c r="A6" s="20"/>
      <c r="C6" s="7"/>
      <c r="D6" s="231"/>
      <c r="E6" s="2"/>
      <c r="F6" s="2"/>
    </row>
    <row r="7" spans="1:6" ht="102">
      <c r="A7" s="20"/>
      <c r="B7" s="245" t="s">
        <v>36</v>
      </c>
      <c r="C7" s="245"/>
    </row>
    <row r="8" spans="1:6" s="84" customFormat="1" ht="114.75">
      <c r="A8" s="20"/>
      <c r="B8" s="246" t="s">
        <v>392</v>
      </c>
      <c r="C8" s="246"/>
      <c r="D8" s="246"/>
      <c r="E8" s="246"/>
      <c r="F8" s="246"/>
    </row>
    <row r="9" spans="1:6" s="84" customFormat="1" ht="89.25">
      <c r="A9" s="20"/>
      <c r="B9" s="245" t="s">
        <v>144</v>
      </c>
      <c r="C9" s="245"/>
    </row>
    <row r="10" spans="1:6" s="84" customFormat="1" ht="25.5">
      <c r="A10" s="20"/>
      <c r="B10" s="245" t="s">
        <v>3</v>
      </c>
      <c r="C10" s="245"/>
    </row>
    <row r="11" spans="1:6" s="84" customFormat="1" ht="76.5">
      <c r="A11" s="20"/>
      <c r="B11" s="245" t="s">
        <v>38</v>
      </c>
      <c r="C11" s="245"/>
    </row>
    <row r="12" spans="1:6" s="84" customFormat="1" ht="38.25">
      <c r="A12" s="20"/>
      <c r="B12" s="245" t="s">
        <v>145</v>
      </c>
      <c r="C12" s="245"/>
    </row>
    <row r="13" spans="1:6" s="84" customFormat="1" ht="51">
      <c r="A13" s="20"/>
      <c r="B13" s="245" t="s">
        <v>146</v>
      </c>
      <c r="C13" s="245"/>
    </row>
    <row r="14" spans="1:6" s="84" customFormat="1" ht="38.25">
      <c r="A14" s="20"/>
      <c r="B14" s="245" t="s">
        <v>147</v>
      </c>
      <c r="C14" s="245"/>
    </row>
    <row r="15" spans="1:6" s="84" customFormat="1" ht="63.75">
      <c r="A15" s="20"/>
      <c r="B15" s="245" t="s">
        <v>148</v>
      </c>
      <c r="C15" s="245"/>
    </row>
    <row r="16" spans="1:6" s="84" customFormat="1" ht="51">
      <c r="A16" s="20"/>
      <c r="B16" s="245" t="s">
        <v>149</v>
      </c>
      <c r="C16" s="245"/>
    </row>
    <row r="17" spans="1:6" s="84" customFormat="1" ht="114.75">
      <c r="A17" s="20"/>
      <c r="B17" s="245" t="s">
        <v>35</v>
      </c>
      <c r="C17" s="245"/>
    </row>
    <row r="18" spans="1:6" s="84" customFormat="1" ht="114.75">
      <c r="A18" s="20"/>
      <c r="B18" s="245" t="s">
        <v>150</v>
      </c>
      <c r="C18" s="245"/>
    </row>
    <row r="19" spans="1:6" s="84" customFormat="1" ht="89.25">
      <c r="A19" s="20"/>
      <c r="B19" s="245" t="s">
        <v>151</v>
      </c>
      <c r="C19" s="245"/>
    </row>
    <row r="20" spans="1:6" s="84" customFormat="1" ht="280.5">
      <c r="A20" s="20"/>
      <c r="B20" s="245" t="s">
        <v>152</v>
      </c>
      <c r="C20" s="245"/>
    </row>
    <row r="21" spans="1:6" s="84" customFormat="1" ht="165.75">
      <c r="A21" s="20"/>
      <c r="B21" s="245" t="s">
        <v>153</v>
      </c>
      <c r="C21" s="245"/>
    </row>
    <row r="22" spans="1:6" s="84" customFormat="1" ht="15">
      <c r="A22" s="20"/>
      <c r="B22" s="124"/>
      <c r="C22" s="124"/>
      <c r="D22" s="124"/>
      <c r="E22" s="124"/>
      <c r="F22" s="124"/>
    </row>
    <row r="23" spans="1:6" ht="280.5">
      <c r="A23" s="20"/>
      <c r="B23" s="246" t="s">
        <v>88</v>
      </c>
      <c r="C23" s="246"/>
    </row>
    <row r="24" spans="1:6" ht="15">
      <c r="A24" s="20"/>
      <c r="B24" s="246"/>
      <c r="C24" s="246"/>
    </row>
    <row r="25" spans="1:6" ht="127.5">
      <c r="A25" s="103"/>
      <c r="B25" s="246" t="s">
        <v>154</v>
      </c>
      <c r="C25" s="246"/>
    </row>
    <row r="26" spans="1:6" ht="63.75">
      <c r="A26" s="103"/>
      <c r="B26" s="246" t="s">
        <v>19</v>
      </c>
      <c r="C26" s="246"/>
    </row>
    <row r="27" spans="1:6" ht="25.5">
      <c r="A27" s="30"/>
      <c r="B27" s="246" t="s">
        <v>155</v>
      </c>
      <c r="C27" s="246"/>
    </row>
    <row r="28" spans="1:6" ht="76.5">
      <c r="A28" s="30"/>
      <c r="B28" s="247" t="s">
        <v>133</v>
      </c>
      <c r="C28" s="247"/>
    </row>
    <row r="29" spans="1:6" ht="38.25">
      <c r="A29" s="30"/>
      <c r="B29" s="246" t="s">
        <v>20</v>
      </c>
      <c r="C29" s="246"/>
    </row>
    <row r="30" spans="1:6" ht="51">
      <c r="A30" s="30"/>
      <c r="B30" s="246" t="s">
        <v>23</v>
      </c>
      <c r="C30" s="246"/>
    </row>
    <row r="31" spans="1:6" ht="51">
      <c r="A31" s="30"/>
      <c r="B31" s="246" t="s">
        <v>24</v>
      </c>
      <c r="C31" s="246"/>
    </row>
    <row r="32" spans="1:6" ht="51">
      <c r="A32" s="30"/>
      <c r="B32" s="246" t="s">
        <v>25</v>
      </c>
      <c r="C32" s="246"/>
    </row>
    <row r="33" spans="1:12" ht="25.5">
      <c r="A33" s="30"/>
      <c r="B33" s="247" t="s">
        <v>134</v>
      </c>
      <c r="C33" s="246"/>
    </row>
    <row r="34" spans="1:12" ht="25.5">
      <c r="A34" s="30"/>
      <c r="B34" s="246" t="s">
        <v>26</v>
      </c>
      <c r="C34" s="246"/>
    </row>
    <row r="35" spans="1:12" ht="25.5">
      <c r="A35" s="30"/>
      <c r="B35" s="246" t="s">
        <v>16</v>
      </c>
      <c r="C35" s="246"/>
    </row>
    <row r="36" spans="1:12" ht="38.25">
      <c r="A36" s="30"/>
      <c r="B36" s="247" t="s">
        <v>135</v>
      </c>
      <c r="C36" s="246"/>
    </row>
    <row r="37" spans="1:12" ht="38.25">
      <c r="A37" s="30"/>
      <c r="B37" s="246" t="s">
        <v>18</v>
      </c>
      <c r="C37" s="246"/>
    </row>
    <row r="38" spans="1:12">
      <c r="A38" s="30"/>
      <c r="B38" s="247" t="s">
        <v>17</v>
      </c>
      <c r="C38" s="246"/>
    </row>
    <row r="39" spans="1:12" ht="38.25">
      <c r="A39" s="30"/>
      <c r="B39" s="246" t="s">
        <v>27</v>
      </c>
      <c r="C39" s="246"/>
    </row>
    <row r="40" spans="1:12" ht="25.5">
      <c r="A40" s="30"/>
      <c r="B40" s="246" t="s">
        <v>21</v>
      </c>
      <c r="C40" s="246"/>
    </row>
    <row r="41" spans="1:12" ht="38.25">
      <c r="A41" s="30"/>
      <c r="B41" s="247" t="s">
        <v>136</v>
      </c>
      <c r="C41" s="246"/>
    </row>
    <row r="42" spans="1:12" s="84" customFormat="1" ht="15">
      <c r="A42" s="20"/>
      <c r="B42" s="245"/>
      <c r="C42" s="245"/>
    </row>
    <row r="43" spans="1:12" s="84" customFormat="1" ht="89.25">
      <c r="A43" s="20"/>
      <c r="B43" s="249" t="s">
        <v>137</v>
      </c>
      <c r="C43" s="249"/>
    </row>
    <row r="44" spans="1:12" s="84" customFormat="1" ht="15">
      <c r="A44" s="20"/>
      <c r="B44" s="246"/>
      <c r="C44" s="246"/>
    </row>
    <row r="45" spans="1:12" s="355" customFormat="1" ht="18">
      <c r="A45" s="353" t="s">
        <v>94</v>
      </c>
      <c r="B45" s="354" t="s">
        <v>95</v>
      </c>
      <c r="C45" s="354"/>
      <c r="G45" s="66"/>
      <c r="H45" s="66"/>
      <c r="I45" s="66"/>
      <c r="J45" s="66"/>
      <c r="K45" s="66"/>
      <c r="L45" s="66"/>
    </row>
    <row r="46" spans="1:12" ht="15" collapsed="1">
      <c r="A46" s="20"/>
      <c r="B46" s="123"/>
      <c r="C46" s="21"/>
      <c r="D46" s="232"/>
      <c r="E46" s="22"/>
      <c r="F46" s="22"/>
    </row>
    <row r="47" spans="1:12" ht="15">
      <c r="A47" s="18" t="s">
        <v>4</v>
      </c>
      <c r="B47" s="23" t="s">
        <v>130</v>
      </c>
      <c r="C47" s="24"/>
      <c r="D47" s="259"/>
      <c r="E47" s="25"/>
      <c r="F47" s="25"/>
    </row>
    <row r="48" spans="1:12" ht="15" collapsed="1">
      <c r="A48" s="20"/>
      <c r="B48" s="123"/>
      <c r="C48" s="21"/>
      <c r="D48" s="232"/>
      <c r="E48" s="22"/>
      <c r="F48" s="22"/>
    </row>
    <row r="49" spans="1:6" ht="15">
      <c r="A49" s="20"/>
      <c r="B49" s="248" t="s">
        <v>32</v>
      </c>
      <c r="C49" s="248"/>
    </row>
    <row r="50" spans="1:6" ht="293.25">
      <c r="A50" s="20"/>
      <c r="B50" s="246" t="s">
        <v>393</v>
      </c>
      <c r="C50" s="246"/>
    </row>
    <row r="51" spans="1:6" ht="102">
      <c r="A51" s="20"/>
      <c r="B51" s="246" t="s">
        <v>31</v>
      </c>
      <c r="C51" s="246"/>
    </row>
    <row r="52" spans="1:6" ht="15">
      <c r="A52" s="20"/>
      <c r="B52" s="122"/>
      <c r="C52" s="96"/>
      <c r="D52" s="122"/>
      <c r="E52" s="122"/>
      <c r="F52" s="122"/>
    </row>
    <row r="53" spans="1:6" ht="15">
      <c r="A53" s="20"/>
      <c r="B53" s="248" t="s">
        <v>34</v>
      </c>
      <c r="C53" s="248"/>
    </row>
    <row r="54" spans="1:6" ht="280.5">
      <c r="A54" s="20"/>
      <c r="B54" s="246" t="s">
        <v>39</v>
      </c>
      <c r="C54" s="246"/>
    </row>
    <row r="55" spans="1:6" ht="15">
      <c r="A55" s="20"/>
      <c r="B55" s="246"/>
      <c r="C55" s="246"/>
    </row>
    <row r="56" spans="1:6" ht="127.5">
      <c r="A56" s="103"/>
      <c r="B56" s="246" t="s">
        <v>22</v>
      </c>
      <c r="C56" s="246"/>
    </row>
    <row r="57" spans="1:6">
      <c r="A57" s="103"/>
      <c r="B57" s="122"/>
      <c r="C57" s="122"/>
      <c r="D57" s="122"/>
      <c r="E57" s="122"/>
      <c r="F57" s="122"/>
    </row>
    <row r="58" spans="1:6">
      <c r="A58" s="103"/>
      <c r="B58" s="250" t="s">
        <v>120</v>
      </c>
      <c r="C58" s="250"/>
    </row>
    <row r="59" spans="1:6" ht="153">
      <c r="A59" s="103"/>
      <c r="B59" s="246" t="s">
        <v>121</v>
      </c>
      <c r="C59" s="246"/>
    </row>
    <row r="60" spans="1:6" ht="51">
      <c r="A60" s="103"/>
      <c r="B60" s="246" t="s">
        <v>122</v>
      </c>
      <c r="C60" s="246"/>
    </row>
    <row r="61" spans="1:6" ht="63.75">
      <c r="A61" s="103"/>
      <c r="B61" s="246" t="s">
        <v>123</v>
      </c>
      <c r="C61" s="246"/>
    </row>
    <row r="62" spans="1:6" ht="38.25">
      <c r="A62" s="103"/>
      <c r="B62" s="246" t="s">
        <v>124</v>
      </c>
      <c r="C62" s="246"/>
    </row>
    <row r="63" spans="1:6" ht="51">
      <c r="A63" s="103"/>
      <c r="B63" s="246" t="s">
        <v>125</v>
      </c>
      <c r="C63" s="246"/>
    </row>
    <row r="64" spans="1:6" ht="76.5">
      <c r="A64" s="103"/>
      <c r="B64" s="246" t="s">
        <v>126</v>
      </c>
      <c r="C64" s="246"/>
    </row>
    <row r="65" spans="1:8" ht="38.25">
      <c r="A65" s="103"/>
      <c r="B65" s="246" t="s">
        <v>127</v>
      </c>
      <c r="C65" s="246"/>
    </row>
    <row r="66" spans="1:8" ht="63.75">
      <c r="A66" s="103"/>
      <c r="B66" s="246" t="s">
        <v>128</v>
      </c>
      <c r="C66" s="246"/>
    </row>
    <row r="67" spans="1:8" ht="15">
      <c r="A67" s="19"/>
      <c r="B67" s="4"/>
      <c r="C67" s="7"/>
      <c r="D67" s="39"/>
      <c r="E67" s="8"/>
      <c r="F67" s="8"/>
    </row>
    <row r="68" spans="1:8" ht="38.25">
      <c r="A68" s="86" t="s">
        <v>51</v>
      </c>
      <c r="B68" s="75" t="s">
        <v>7</v>
      </c>
      <c r="C68" s="108" t="s">
        <v>11</v>
      </c>
      <c r="D68" s="258" t="s">
        <v>8</v>
      </c>
      <c r="E68" s="5" t="s">
        <v>279</v>
      </c>
      <c r="F68" s="5" t="s">
        <v>280</v>
      </c>
      <c r="H68" s="252"/>
    </row>
    <row r="69" spans="1:8">
      <c r="A69" s="30"/>
      <c r="B69" s="27"/>
      <c r="C69" s="7"/>
      <c r="D69" s="39"/>
      <c r="E69" s="8"/>
      <c r="F69" s="8"/>
    </row>
    <row r="70" spans="1:8" ht="102">
      <c r="A70" s="30" t="s">
        <v>71</v>
      </c>
      <c r="B70" s="122" t="s">
        <v>139</v>
      </c>
      <c r="C70" s="7"/>
      <c r="D70" s="36"/>
      <c r="E70" s="8"/>
      <c r="F70" s="8"/>
    </row>
    <row r="71" spans="1:8" ht="242.25">
      <c r="A71" s="30"/>
      <c r="B71" s="27" t="s">
        <v>394</v>
      </c>
      <c r="C71" s="7"/>
      <c r="D71" s="36"/>
      <c r="E71" s="8"/>
      <c r="F71" s="8"/>
    </row>
    <row r="72" spans="1:8" ht="38.25">
      <c r="A72" s="30"/>
      <c r="B72" s="27" t="s">
        <v>140</v>
      </c>
      <c r="C72" s="7"/>
      <c r="D72" s="36"/>
      <c r="E72" s="8"/>
      <c r="F72" s="8"/>
    </row>
    <row r="73" spans="1:8" ht="25.5">
      <c r="A73" s="30"/>
      <c r="B73" s="128" t="s">
        <v>12</v>
      </c>
      <c r="C73" s="40" t="s">
        <v>0</v>
      </c>
      <c r="D73" s="53">
        <v>1</v>
      </c>
      <c r="E73" s="53"/>
      <c r="F73" s="67">
        <f>D73*E73</f>
        <v>0</v>
      </c>
    </row>
    <row r="74" spans="1:8">
      <c r="A74" s="30"/>
      <c r="B74" s="27"/>
      <c r="C74" s="7"/>
      <c r="D74" s="36"/>
      <c r="E74" s="8"/>
      <c r="F74" s="8"/>
    </row>
    <row r="75" spans="1:8">
      <c r="A75" s="13"/>
      <c r="B75" s="88" t="s">
        <v>282</v>
      </c>
      <c r="C75" s="40"/>
      <c r="D75" s="110"/>
      <c r="E75" s="110"/>
      <c r="F75" s="111"/>
    </row>
    <row r="76" spans="1:8">
      <c r="A76" s="13"/>
      <c r="B76" s="26"/>
      <c r="C76" s="40"/>
      <c r="D76" s="110"/>
      <c r="E76" s="110"/>
      <c r="F76" s="111"/>
    </row>
    <row r="77" spans="1:8" ht="63.75">
      <c r="A77" s="13"/>
      <c r="B77" s="26" t="s">
        <v>283</v>
      </c>
      <c r="C77" s="40"/>
      <c r="D77" s="110"/>
      <c r="E77" s="110"/>
      <c r="F77" s="111"/>
    </row>
    <row r="78" spans="1:8">
      <c r="A78" s="13"/>
      <c r="B78" s="88"/>
      <c r="C78" s="40"/>
      <c r="D78" s="110"/>
      <c r="E78" s="110"/>
      <c r="F78" s="111"/>
    </row>
    <row r="79" spans="1:8" ht="51">
      <c r="A79" s="13"/>
      <c r="B79" s="26" t="s">
        <v>395</v>
      </c>
      <c r="C79" s="40"/>
      <c r="D79" s="110"/>
      <c r="E79" s="110"/>
      <c r="F79" s="111"/>
    </row>
    <row r="80" spans="1:8">
      <c r="A80" s="13"/>
      <c r="B80" s="26"/>
      <c r="C80" s="40"/>
      <c r="D80" s="110"/>
      <c r="E80" s="110"/>
      <c r="F80" s="111"/>
    </row>
    <row r="81" spans="1:13" ht="51">
      <c r="A81" s="13"/>
      <c r="B81" s="26" t="s">
        <v>129</v>
      </c>
      <c r="C81" s="40"/>
      <c r="D81" s="110"/>
      <c r="E81" s="110"/>
      <c r="F81" s="111"/>
    </row>
    <row r="82" spans="1:13">
      <c r="A82" s="13"/>
      <c r="B82" s="26"/>
      <c r="C82" s="40"/>
      <c r="D82" s="110"/>
      <c r="E82" s="110"/>
      <c r="F82" s="111"/>
    </row>
    <row r="83" spans="1:13" ht="38.25">
      <c r="A83" s="13" t="s">
        <v>72</v>
      </c>
      <c r="B83" s="88" t="s">
        <v>312</v>
      </c>
      <c r="C83" s="40" t="s">
        <v>14</v>
      </c>
      <c r="D83" s="110">
        <v>9</v>
      </c>
      <c r="E83" s="110"/>
      <c r="F83" s="111">
        <f>SUM(D83*E83)</f>
        <v>0</v>
      </c>
    </row>
    <row r="84" spans="1:13">
      <c r="A84" s="13"/>
      <c r="B84" s="128"/>
      <c r="C84" s="40"/>
      <c r="D84" s="110"/>
      <c r="E84" s="110"/>
      <c r="F84" s="111"/>
    </row>
    <row r="85" spans="1:13" ht="25.5">
      <c r="A85" s="13" t="s">
        <v>86</v>
      </c>
      <c r="B85" s="88" t="s">
        <v>373</v>
      </c>
      <c r="C85" s="40" t="s">
        <v>2</v>
      </c>
      <c r="D85" s="110">
        <v>4</v>
      </c>
      <c r="E85" s="110"/>
      <c r="F85" s="111">
        <f>SUM(D85*E85)</f>
        <v>0</v>
      </c>
      <c r="I85" s="256"/>
      <c r="L85" s="256"/>
    </row>
    <row r="86" spans="1:13">
      <c r="A86" s="136"/>
      <c r="B86" s="293"/>
      <c r="C86" s="285"/>
      <c r="D86" s="286"/>
      <c r="E86" s="287"/>
      <c r="F86" s="67"/>
    </row>
    <row r="87" spans="1:13" ht="38.25">
      <c r="A87" s="13" t="s">
        <v>132</v>
      </c>
      <c r="B87" s="88" t="s">
        <v>374</v>
      </c>
      <c r="C87" s="40" t="s">
        <v>14</v>
      </c>
      <c r="D87" s="110">
        <v>7</v>
      </c>
      <c r="E87" s="110"/>
      <c r="F87" s="111">
        <f>SUM(D87*E87)</f>
        <v>0</v>
      </c>
    </row>
    <row r="88" spans="1:13">
      <c r="A88" s="13"/>
      <c r="B88" s="128"/>
      <c r="C88" s="40"/>
      <c r="D88" s="110"/>
      <c r="E88" s="110"/>
      <c r="F88" s="111"/>
    </row>
    <row r="89" spans="1:13" ht="25.5">
      <c r="A89" s="13" t="s">
        <v>331</v>
      </c>
      <c r="B89" s="88" t="s">
        <v>375</v>
      </c>
      <c r="C89" s="40" t="s">
        <v>1</v>
      </c>
      <c r="D89" s="110">
        <v>97</v>
      </c>
      <c r="E89" s="110"/>
      <c r="F89" s="111">
        <f>SUM(D89*E89)</f>
        <v>0</v>
      </c>
      <c r="I89" s="256"/>
      <c r="M89" s="256"/>
    </row>
    <row r="90" spans="1:13">
      <c r="A90" s="13"/>
      <c r="B90" s="128"/>
      <c r="C90" s="40"/>
      <c r="D90" s="110"/>
      <c r="E90" s="110"/>
      <c r="F90" s="111"/>
    </row>
    <row r="91" spans="1:13" ht="25.5">
      <c r="A91" s="13" t="s">
        <v>332</v>
      </c>
      <c r="B91" s="88" t="s">
        <v>376</v>
      </c>
      <c r="C91" s="40" t="s">
        <v>1</v>
      </c>
      <c r="D91" s="113">
        <v>36</v>
      </c>
      <c r="E91" s="113"/>
      <c r="F91" s="125">
        <f>SUM(D91*E91)</f>
        <v>0</v>
      </c>
    </row>
    <row r="92" spans="1:13">
      <c r="A92" s="13"/>
      <c r="B92" s="26"/>
      <c r="C92" s="40"/>
      <c r="D92" s="113"/>
      <c r="E92" s="113"/>
      <c r="F92" s="125"/>
    </row>
    <row r="93" spans="1:13" ht="51">
      <c r="A93" s="13" t="s">
        <v>156</v>
      </c>
      <c r="B93" s="88" t="s">
        <v>377</v>
      </c>
      <c r="C93" s="40" t="s">
        <v>1</v>
      </c>
      <c r="D93" s="113">
        <v>260</v>
      </c>
      <c r="E93" s="113"/>
      <c r="F93" s="125">
        <f>SUM(D93*E93)</f>
        <v>0</v>
      </c>
    </row>
    <row r="94" spans="1:13">
      <c r="A94" s="13"/>
      <c r="B94" s="128"/>
      <c r="C94" s="40"/>
      <c r="D94" s="110"/>
      <c r="E94" s="110"/>
      <c r="F94" s="111"/>
    </row>
    <row r="95" spans="1:13" s="85" customFormat="1" ht="63.75">
      <c r="A95" s="149" t="s">
        <v>401</v>
      </c>
      <c r="B95" s="359" t="s">
        <v>399</v>
      </c>
      <c r="C95" s="40" t="s">
        <v>2</v>
      </c>
      <c r="D95" s="113">
        <v>1.8</v>
      </c>
      <c r="E95" s="113"/>
      <c r="F95" s="125">
        <f>SUM(D95*E95)</f>
        <v>0</v>
      </c>
      <c r="I95" s="257"/>
      <c r="K95" s="257"/>
      <c r="L95" s="257"/>
    </row>
    <row r="96" spans="1:13">
      <c r="A96" s="13"/>
      <c r="B96" s="88"/>
      <c r="C96" s="40"/>
      <c r="D96" s="113"/>
      <c r="E96" s="113"/>
      <c r="F96" s="125"/>
    </row>
    <row r="97" spans="1:6" ht="38.25">
      <c r="A97" s="149" t="s">
        <v>361</v>
      </c>
      <c r="B97" s="359" t="s">
        <v>400</v>
      </c>
      <c r="C97" s="40" t="s">
        <v>1</v>
      </c>
      <c r="D97" s="113">
        <v>36</v>
      </c>
      <c r="E97" s="113"/>
      <c r="F97" s="125">
        <f>SUM(D97*E97)</f>
        <v>0</v>
      </c>
    </row>
    <row r="98" spans="1:6">
      <c r="A98" s="149"/>
      <c r="B98" s="359"/>
      <c r="C98" s="40"/>
      <c r="D98" s="113"/>
      <c r="E98" s="113"/>
      <c r="F98" s="125"/>
    </row>
    <row r="99" spans="1:6" s="85" customFormat="1" ht="38.25">
      <c r="A99" s="13" t="s">
        <v>333</v>
      </c>
      <c r="B99" s="290" t="s">
        <v>310</v>
      </c>
      <c r="C99" s="40"/>
      <c r="D99" s="351"/>
      <c r="E99" s="38"/>
      <c r="F99" s="70"/>
    </row>
    <row r="100" spans="1:6" s="85" customFormat="1">
      <c r="A100" s="13"/>
      <c r="B100" s="352" t="s">
        <v>74</v>
      </c>
      <c r="C100" s="40" t="s">
        <v>75</v>
      </c>
      <c r="D100" s="53">
        <v>20</v>
      </c>
      <c r="E100" s="53"/>
      <c r="F100" s="70">
        <f>D100*E100</f>
        <v>0</v>
      </c>
    </row>
    <row r="101" spans="1:6" s="85" customFormat="1">
      <c r="A101" s="13"/>
      <c r="B101" s="352" t="s">
        <v>76</v>
      </c>
      <c r="C101" s="40" t="s">
        <v>75</v>
      </c>
      <c r="D101" s="53">
        <v>20</v>
      </c>
      <c r="E101" s="53"/>
      <c r="F101" s="70">
        <f>D101*E101</f>
        <v>0</v>
      </c>
    </row>
    <row r="102" spans="1:6" s="85" customFormat="1">
      <c r="A102" s="30"/>
      <c r="B102" s="74"/>
      <c r="C102" s="34"/>
      <c r="D102" s="34"/>
      <c r="E102" s="34"/>
      <c r="F102" s="34"/>
    </row>
    <row r="103" spans="1:6" s="85" customFormat="1" ht="30">
      <c r="A103" s="87" t="str">
        <f>A47</f>
        <v>1.</v>
      </c>
      <c r="B103" s="78" t="s">
        <v>131</v>
      </c>
      <c r="C103" s="80"/>
      <c r="D103" s="233"/>
      <c r="E103" s="6"/>
      <c r="F103" s="112">
        <f>SUM(F69:F102)</f>
        <v>0</v>
      </c>
    </row>
    <row r="104" spans="1:6" s="85" customFormat="1" ht="15">
      <c r="A104" s="20"/>
      <c r="B104" s="14"/>
      <c r="C104" s="15"/>
      <c r="D104" s="234"/>
      <c r="E104" s="2"/>
      <c r="F104" s="2"/>
    </row>
    <row r="105" spans="1:6" s="85" customFormat="1" ht="15">
      <c r="A105" s="20"/>
      <c r="B105" s="14"/>
      <c r="C105" s="15"/>
      <c r="D105" s="234"/>
      <c r="E105" s="2"/>
      <c r="F105" s="2"/>
    </row>
    <row r="106" spans="1:6" s="82" customFormat="1" ht="15">
      <c r="A106" s="20"/>
      <c r="B106" s="68"/>
      <c r="C106" s="15"/>
      <c r="D106" s="234"/>
      <c r="E106" s="2"/>
      <c r="F106" s="2"/>
    </row>
    <row r="107" spans="1:6" ht="15">
      <c r="A107" s="20"/>
      <c r="B107" s="14"/>
      <c r="C107" s="15"/>
      <c r="D107" s="231"/>
      <c r="E107" s="2"/>
      <c r="F107" s="2"/>
    </row>
    <row r="108" spans="1:6" s="269" customFormat="1" ht="15">
      <c r="A108" s="264" t="s">
        <v>5</v>
      </c>
      <c r="B108" s="265" t="s">
        <v>44</v>
      </c>
      <c r="C108" s="270"/>
      <c r="D108" s="267"/>
      <c r="E108" s="268"/>
      <c r="F108" s="268"/>
    </row>
    <row r="109" spans="1:6" s="82" customFormat="1" ht="15">
      <c r="A109" s="20"/>
      <c r="B109" s="14"/>
      <c r="C109" s="7"/>
      <c r="D109" s="231"/>
      <c r="E109" s="2"/>
      <c r="F109" s="2"/>
    </row>
    <row r="110" spans="1:6" s="82" customFormat="1" ht="63.75">
      <c r="A110" s="103"/>
      <c r="B110" s="246" t="s">
        <v>19</v>
      </c>
      <c r="C110" s="246"/>
    </row>
    <row r="111" spans="1:6" s="82" customFormat="1" ht="15">
      <c r="A111" s="20"/>
      <c r="B111" s="246"/>
      <c r="C111" s="246"/>
    </row>
    <row r="112" spans="1:6" s="82" customFormat="1" ht="114.75">
      <c r="A112" s="20"/>
      <c r="B112" s="246" t="s">
        <v>396</v>
      </c>
      <c r="C112" s="246"/>
    </row>
    <row r="113" spans="1:6" s="82" customFormat="1" ht="153">
      <c r="A113" s="20"/>
      <c r="B113" s="246" t="s">
        <v>357</v>
      </c>
      <c r="C113" s="246"/>
      <c r="F113" s="34"/>
    </row>
    <row r="114" spans="1:6" s="82" customFormat="1" ht="165.75">
      <c r="A114" s="20"/>
      <c r="B114" s="246" t="s">
        <v>358</v>
      </c>
      <c r="C114" s="246"/>
    </row>
    <row r="115" spans="1:6" s="82" customFormat="1" ht="153">
      <c r="A115" s="20"/>
      <c r="B115" s="246" t="s">
        <v>359</v>
      </c>
      <c r="C115" s="246"/>
    </row>
    <row r="116" spans="1:6" s="82" customFormat="1" ht="293.25">
      <c r="A116" s="20"/>
      <c r="B116" s="246" t="s">
        <v>89</v>
      </c>
      <c r="C116" s="246"/>
    </row>
    <row r="117" spans="1:6" s="82" customFormat="1" ht="15">
      <c r="A117" s="20"/>
      <c r="B117" s="246"/>
      <c r="C117" s="246"/>
    </row>
    <row r="118" spans="1:6" s="82" customFormat="1" ht="357">
      <c r="A118" s="20"/>
      <c r="B118" s="246" t="s">
        <v>397</v>
      </c>
      <c r="C118" s="246"/>
    </row>
    <row r="119" spans="1:6" s="82" customFormat="1" ht="229.5">
      <c r="A119" s="20"/>
      <c r="B119" s="246" t="s">
        <v>398</v>
      </c>
      <c r="C119" s="246"/>
      <c r="E119" s="34"/>
    </row>
    <row r="120" spans="1:6" s="82" customFormat="1" ht="204">
      <c r="A120" s="20"/>
      <c r="B120" s="246" t="s">
        <v>53</v>
      </c>
      <c r="C120" s="246"/>
    </row>
    <row r="121" spans="1:6" s="82" customFormat="1" ht="15">
      <c r="A121" s="19"/>
      <c r="B121" s="4"/>
      <c r="C121" s="7"/>
      <c r="D121" s="39"/>
      <c r="E121" s="8"/>
      <c r="F121" s="8"/>
    </row>
    <row r="122" spans="1:6" s="82" customFormat="1" ht="38.25">
      <c r="A122" s="86" t="s">
        <v>51</v>
      </c>
      <c r="B122" s="75" t="s">
        <v>7</v>
      </c>
      <c r="C122" s="108" t="s">
        <v>11</v>
      </c>
      <c r="D122" s="258" t="s">
        <v>8</v>
      </c>
      <c r="E122" s="5" t="s">
        <v>279</v>
      </c>
      <c r="F122" s="5" t="s">
        <v>280</v>
      </c>
    </row>
    <row r="123" spans="1:6" s="82" customFormat="1">
      <c r="A123" s="30"/>
      <c r="B123" s="77"/>
      <c r="C123" s="7"/>
      <c r="D123" s="39"/>
      <c r="E123" s="8"/>
      <c r="F123" s="8"/>
    </row>
    <row r="124" spans="1:6" s="82" customFormat="1">
      <c r="A124" s="30"/>
      <c r="B124" s="123"/>
      <c r="C124" s="81"/>
      <c r="D124" s="36"/>
      <c r="E124" s="53"/>
      <c r="F124" s="67"/>
    </row>
    <row r="126" spans="1:6" s="82" customFormat="1">
      <c r="A126" s="30"/>
      <c r="B126" s="123"/>
      <c r="C126" s="81"/>
      <c r="D126" s="36"/>
      <c r="E126" s="53"/>
      <c r="F126" s="67"/>
    </row>
    <row r="127" spans="1:6" s="82" customFormat="1" ht="51">
      <c r="A127" s="30" t="s">
        <v>334</v>
      </c>
      <c r="B127" s="88" t="s">
        <v>157</v>
      </c>
      <c r="C127" s="7"/>
      <c r="D127" s="36"/>
      <c r="E127" s="8"/>
      <c r="F127" s="8"/>
    </row>
    <row r="128" spans="1:6" s="82" customFormat="1" ht="76.5">
      <c r="A128" s="30"/>
      <c r="B128" s="27" t="s">
        <v>114</v>
      </c>
      <c r="C128" s="345"/>
      <c r="D128" s="36"/>
      <c r="E128" s="8"/>
      <c r="F128" s="8"/>
    </row>
    <row r="129" spans="1:8" s="82" customFormat="1" ht="38.25">
      <c r="A129" s="30"/>
      <c r="B129" s="123" t="s">
        <v>52</v>
      </c>
      <c r="C129" s="81" t="s">
        <v>1</v>
      </c>
      <c r="D129" s="36">
        <v>15</v>
      </c>
      <c r="E129" s="53"/>
      <c r="F129" s="67">
        <f>D129*E129</f>
        <v>0</v>
      </c>
    </row>
    <row r="130" spans="1:8" s="82" customFormat="1">
      <c r="A130" s="30"/>
      <c r="B130" s="89"/>
      <c r="C130" s="345"/>
      <c r="D130" s="36"/>
      <c r="E130" s="8"/>
      <c r="F130" s="8"/>
    </row>
    <row r="131" spans="1:8" s="82" customFormat="1" ht="127.5">
      <c r="A131" s="30" t="s">
        <v>409</v>
      </c>
      <c r="B131" s="88" t="s">
        <v>402</v>
      </c>
      <c r="C131" s="7"/>
      <c r="D131" s="36"/>
      <c r="E131" s="8"/>
      <c r="F131" s="8"/>
    </row>
    <row r="132" spans="1:8" s="82" customFormat="1" ht="25.5">
      <c r="A132" s="30"/>
      <c r="B132" s="123" t="s">
        <v>362</v>
      </c>
      <c r="C132" s="81" t="s">
        <v>1</v>
      </c>
      <c r="D132" s="36">
        <v>260</v>
      </c>
      <c r="E132" s="53"/>
      <c r="F132" s="67">
        <f>D132*E132</f>
        <v>0</v>
      </c>
      <c r="H132" s="255"/>
    </row>
    <row r="133" spans="1:8" s="82" customFormat="1">
      <c r="A133" s="30"/>
      <c r="B133" s="349"/>
      <c r="C133" s="81"/>
      <c r="D133" s="36"/>
      <c r="E133" s="8"/>
      <c r="F133" s="8"/>
    </row>
    <row r="134" spans="1:8" s="82" customFormat="1" ht="104.25" customHeight="1">
      <c r="A134" s="30" t="s">
        <v>410</v>
      </c>
      <c r="B134" s="94" t="s">
        <v>381</v>
      </c>
      <c r="C134" s="81"/>
      <c r="D134" s="36"/>
      <c r="E134" s="8"/>
      <c r="F134" s="8"/>
    </row>
    <row r="135" spans="1:8" s="82" customFormat="1" ht="114.75">
      <c r="A135" s="30"/>
      <c r="B135" s="27" t="s">
        <v>382</v>
      </c>
      <c r="C135" s="345"/>
      <c r="D135" s="36"/>
      <c r="E135" s="8"/>
      <c r="F135" s="8"/>
    </row>
    <row r="136" spans="1:8" s="82" customFormat="1" ht="39" customHeight="1">
      <c r="A136" s="30"/>
      <c r="B136" s="123" t="s">
        <v>365</v>
      </c>
      <c r="C136" s="357"/>
      <c r="F136" s="8"/>
    </row>
    <row r="137" spans="1:8" s="82" customFormat="1">
      <c r="A137" s="30"/>
      <c r="B137" s="123" t="s">
        <v>366</v>
      </c>
      <c r="C137" s="81" t="s">
        <v>1</v>
      </c>
      <c r="D137" s="36">
        <v>36</v>
      </c>
      <c r="E137" s="53"/>
      <c r="F137" s="67">
        <f t="shared" ref="F137" si="0">D137*E137</f>
        <v>0</v>
      </c>
    </row>
    <row r="138" spans="1:8" s="82" customFormat="1">
      <c r="A138" s="30"/>
      <c r="B138" s="349"/>
      <c r="C138" s="81"/>
      <c r="D138" s="36"/>
      <c r="E138" s="8"/>
      <c r="F138" s="8"/>
    </row>
    <row r="139" spans="1:8" ht="51">
      <c r="A139" s="30" t="s">
        <v>411</v>
      </c>
      <c r="B139" s="122" t="s">
        <v>66</v>
      </c>
      <c r="C139" s="7"/>
      <c r="D139" s="36"/>
      <c r="E139" s="8"/>
      <c r="F139" s="8"/>
    </row>
    <row r="140" spans="1:8">
      <c r="A140" s="30"/>
      <c r="B140" s="123" t="s">
        <v>62</v>
      </c>
    </row>
    <row r="141" spans="1:8">
      <c r="A141" s="30"/>
      <c r="B141" s="350" t="s">
        <v>64</v>
      </c>
      <c r="C141" s="81" t="s">
        <v>63</v>
      </c>
      <c r="D141" s="36">
        <v>40</v>
      </c>
      <c r="E141" s="53"/>
      <c r="F141" s="67">
        <f>D141*E141</f>
        <v>0</v>
      </c>
    </row>
    <row r="142" spans="1:8" s="82" customFormat="1">
      <c r="A142" s="30"/>
      <c r="B142" s="350" t="s">
        <v>65</v>
      </c>
      <c r="C142" s="81" t="s">
        <v>63</v>
      </c>
      <c r="D142" s="36">
        <v>40</v>
      </c>
      <c r="E142" s="53"/>
      <c r="F142" s="67">
        <f>D142*E142</f>
        <v>0</v>
      </c>
    </row>
    <row r="143" spans="1:8" s="82" customFormat="1" ht="15">
      <c r="A143" s="87" t="str">
        <f>A108</f>
        <v>2.</v>
      </c>
      <c r="B143" s="78" t="s">
        <v>45</v>
      </c>
      <c r="C143" s="80"/>
      <c r="D143" s="233"/>
      <c r="E143" s="6"/>
      <c r="F143" s="112">
        <f>SUM(F123:F142)</f>
        <v>0</v>
      </c>
    </row>
    <row r="144" spans="1:8" s="82" customFormat="1">
      <c r="A144" s="103"/>
      <c r="B144" s="79"/>
      <c r="C144" s="76"/>
      <c r="D144" s="54"/>
      <c r="E144" s="3"/>
      <c r="F144" s="3"/>
    </row>
    <row r="145" spans="1:6" s="269" customFormat="1" ht="15">
      <c r="A145" s="264" t="s">
        <v>6</v>
      </c>
      <c r="B145" s="265" t="s">
        <v>40</v>
      </c>
      <c r="C145" s="270"/>
      <c r="D145" s="267"/>
      <c r="E145" s="268"/>
      <c r="F145" s="268"/>
    </row>
    <row r="146" spans="1:6" s="82" customFormat="1" ht="15">
      <c r="A146" s="20"/>
      <c r="B146" s="14"/>
      <c r="C146" s="7"/>
      <c r="D146" s="231"/>
      <c r="E146" s="2"/>
      <c r="F146" s="2"/>
    </row>
    <row r="147" spans="1:6" ht="127.5">
      <c r="A147" s="103"/>
      <c r="B147" s="246" t="s">
        <v>22</v>
      </c>
      <c r="C147" s="246"/>
      <c r="D147" s="82"/>
    </row>
    <row r="148" spans="1:6" ht="51">
      <c r="A148" s="103"/>
      <c r="B148" s="246" t="s">
        <v>42</v>
      </c>
      <c r="C148" s="246"/>
      <c r="D148" s="82"/>
    </row>
    <row r="149" spans="1:6" ht="25.5">
      <c r="A149" s="103"/>
      <c r="B149" s="246" t="s">
        <v>403</v>
      </c>
      <c r="C149" s="246"/>
    </row>
    <row r="150" spans="1:6" ht="331.5">
      <c r="A150" s="103"/>
      <c r="B150" s="246" t="s">
        <v>404</v>
      </c>
      <c r="C150" s="246"/>
    </row>
    <row r="151" spans="1:6" ht="153">
      <c r="A151" s="103"/>
      <c r="B151" s="246" t="s">
        <v>43</v>
      </c>
      <c r="C151" s="246"/>
    </row>
    <row r="152" spans="1:6" ht="15">
      <c r="A152" s="19"/>
      <c r="B152" s="4"/>
      <c r="C152" s="7"/>
      <c r="D152" s="39"/>
      <c r="E152" s="8"/>
      <c r="F152" s="8"/>
    </row>
    <row r="153" spans="1:6" ht="38.25">
      <c r="A153" s="86" t="s">
        <v>51</v>
      </c>
      <c r="B153" s="75" t="s">
        <v>7</v>
      </c>
      <c r="C153" s="108" t="s">
        <v>11</v>
      </c>
      <c r="D153" s="258" t="s">
        <v>8</v>
      </c>
      <c r="E153" s="5" t="s">
        <v>279</v>
      </c>
      <c r="F153" s="5" t="s">
        <v>280</v>
      </c>
    </row>
    <row r="154" spans="1:6">
      <c r="A154" s="30"/>
      <c r="B154" s="77"/>
      <c r="C154" s="7"/>
      <c r="D154" s="39"/>
      <c r="E154" s="8"/>
      <c r="F154" s="8"/>
    </row>
    <row r="155" spans="1:6" ht="25.5">
      <c r="A155" s="30" t="s">
        <v>335</v>
      </c>
      <c r="B155" s="94" t="s">
        <v>314</v>
      </c>
      <c r="C155" s="7"/>
      <c r="D155" s="236"/>
      <c r="E155" s="10"/>
      <c r="F155" s="10"/>
    </row>
    <row r="156" spans="1:6" ht="38.25">
      <c r="A156" s="30"/>
      <c r="B156" s="337" t="s">
        <v>270</v>
      </c>
      <c r="C156" s="338"/>
      <c r="D156" s="339"/>
      <c r="E156" s="340"/>
      <c r="F156" s="340"/>
    </row>
    <row r="157" spans="1:6" ht="51">
      <c r="A157" s="30"/>
      <c r="B157" s="341" t="s">
        <v>158</v>
      </c>
      <c r="C157" s="338"/>
      <c r="D157" s="339"/>
      <c r="E157" s="340"/>
      <c r="F157" s="340"/>
    </row>
    <row r="158" spans="1:6" ht="38.25">
      <c r="A158" s="30"/>
      <c r="B158" s="342" t="s">
        <v>159</v>
      </c>
      <c r="C158" s="338"/>
      <c r="D158" s="343"/>
      <c r="E158" s="344"/>
      <c r="F158" s="344"/>
    </row>
    <row r="159" spans="1:6" ht="25.5">
      <c r="A159" s="30"/>
      <c r="B159" s="337" t="s">
        <v>160</v>
      </c>
      <c r="C159" s="338"/>
      <c r="D159" s="343"/>
      <c r="E159" s="344"/>
      <c r="F159" s="344"/>
    </row>
    <row r="160" spans="1:6">
      <c r="A160" s="30"/>
      <c r="B160" s="89" t="s">
        <v>54</v>
      </c>
      <c r="C160" s="345"/>
      <c r="D160" s="343"/>
      <c r="E160" s="344"/>
      <c r="F160" s="344"/>
    </row>
    <row r="161" spans="1:10" ht="25.5">
      <c r="A161" s="30"/>
      <c r="B161" s="89" t="s">
        <v>315</v>
      </c>
      <c r="C161" s="345" t="s">
        <v>1</v>
      </c>
      <c r="D161" s="343">
        <v>10</v>
      </c>
      <c r="E161" s="346"/>
      <c r="F161" s="296">
        <f>D161*E161</f>
        <v>0</v>
      </c>
    </row>
    <row r="162" spans="1:10" ht="25.5">
      <c r="A162" s="30" t="s">
        <v>412</v>
      </c>
      <c r="B162" s="94" t="s">
        <v>367</v>
      </c>
      <c r="C162" s="7"/>
      <c r="D162" s="36"/>
      <c r="E162" s="8"/>
      <c r="F162" s="8"/>
    </row>
    <row r="163" spans="1:10" ht="63.75">
      <c r="A163" s="30"/>
      <c r="B163" s="122" t="s">
        <v>360</v>
      </c>
      <c r="C163" s="7"/>
      <c r="D163" s="36"/>
      <c r="E163" s="8"/>
      <c r="F163" s="8"/>
    </row>
    <row r="164" spans="1:10">
      <c r="A164" s="30"/>
      <c r="B164" s="89" t="s">
        <v>54</v>
      </c>
      <c r="C164" s="81"/>
      <c r="D164" s="36"/>
      <c r="E164" s="8"/>
      <c r="F164" s="8"/>
    </row>
    <row r="165" spans="1:10">
      <c r="A165" s="30"/>
      <c r="B165" s="89" t="s">
        <v>368</v>
      </c>
      <c r="C165" s="81" t="s">
        <v>1</v>
      </c>
      <c r="D165" s="36">
        <v>36</v>
      </c>
      <c r="E165" s="53"/>
      <c r="F165" s="67">
        <f>D165*E165</f>
        <v>0</v>
      </c>
    </row>
    <row r="166" spans="1:10">
      <c r="A166" s="30"/>
      <c r="B166" s="347"/>
      <c r="C166" s="81"/>
      <c r="D166" s="36"/>
      <c r="E166" s="8"/>
      <c r="F166" s="8"/>
    </row>
    <row r="167" spans="1:10">
      <c r="A167" s="30" t="s">
        <v>413</v>
      </c>
      <c r="B167" s="348" t="s">
        <v>316</v>
      </c>
      <c r="C167" s="81"/>
      <c r="D167" s="36"/>
      <c r="E167" s="8"/>
      <c r="F167" s="8"/>
    </row>
    <row r="168" spans="1:10" ht="76.5">
      <c r="A168" s="30"/>
      <c r="B168" s="282" t="s">
        <v>317</v>
      </c>
      <c r="C168" s="81"/>
      <c r="D168" s="36"/>
      <c r="E168" s="8"/>
      <c r="F168" s="8"/>
      <c r="H168" s="356"/>
    </row>
    <row r="169" spans="1:10">
      <c r="A169" s="30"/>
      <c r="B169" s="89" t="s">
        <v>54</v>
      </c>
      <c r="C169" s="81" t="s">
        <v>1</v>
      </c>
      <c r="D169" s="36">
        <v>36</v>
      </c>
      <c r="E169" s="53"/>
      <c r="F169" s="8">
        <f t="shared" ref="F169" si="1">D169*E169</f>
        <v>0</v>
      </c>
    </row>
    <row r="170" spans="1:10">
      <c r="A170" s="30"/>
      <c r="B170" s="89" t="s">
        <v>318</v>
      </c>
      <c r="C170" s="81" t="s">
        <v>85</v>
      </c>
      <c r="D170" s="36">
        <v>48</v>
      </c>
      <c r="E170" s="53"/>
      <c r="F170" s="8">
        <f t="shared" ref="F170" si="2">D170*E170</f>
        <v>0</v>
      </c>
      <c r="H170" s="256"/>
      <c r="J170" s="256"/>
    </row>
    <row r="171" spans="1:10">
      <c r="A171" s="30"/>
      <c r="B171" s="89"/>
      <c r="C171" s="81"/>
      <c r="D171" s="36"/>
      <c r="E171" s="53"/>
      <c r="F171" s="8"/>
      <c r="H171" s="256"/>
      <c r="J171" s="256"/>
    </row>
    <row r="172" spans="1:10" s="82" customFormat="1">
      <c r="A172" s="30"/>
      <c r="B172" s="74"/>
      <c r="C172" s="34"/>
      <c r="D172" s="34"/>
      <c r="E172" s="34"/>
      <c r="F172" s="29"/>
    </row>
    <row r="173" spans="1:10" s="82" customFormat="1" ht="15">
      <c r="A173" s="87" t="str">
        <f>A145</f>
        <v>3.</v>
      </c>
      <c r="B173" s="78" t="s">
        <v>41</v>
      </c>
      <c r="C173" s="80"/>
      <c r="D173" s="233"/>
      <c r="E173" s="6"/>
      <c r="F173" s="112">
        <f>SUM(F154:F172)</f>
        <v>0</v>
      </c>
    </row>
    <row r="174" spans="1:10" s="82" customFormat="1">
      <c r="A174" s="103"/>
      <c r="B174" s="79"/>
      <c r="C174" s="76"/>
      <c r="D174" s="54"/>
      <c r="E174" s="3"/>
      <c r="F174" s="3"/>
    </row>
    <row r="175" spans="1:10">
      <c r="A175" s="103"/>
      <c r="B175" s="79"/>
      <c r="C175" s="76"/>
      <c r="D175" s="54"/>
      <c r="E175" s="3"/>
      <c r="F175" s="3"/>
    </row>
    <row r="176" spans="1:10" s="82" customFormat="1">
      <c r="A176" s="104"/>
      <c r="B176" s="77"/>
      <c r="C176" s="76"/>
      <c r="D176" s="237"/>
      <c r="E176" s="3"/>
      <c r="F176" s="3"/>
    </row>
    <row r="177" spans="1:6" s="82" customFormat="1" ht="15">
      <c r="A177" s="20"/>
      <c r="B177" s="14"/>
      <c r="C177" s="15"/>
      <c r="D177" s="231"/>
      <c r="E177" s="2"/>
      <c r="F177" s="129"/>
    </row>
    <row r="178" spans="1:6" s="82" customFormat="1">
      <c r="A178" s="103"/>
      <c r="B178" s="79"/>
      <c r="C178" s="76"/>
      <c r="D178" s="54"/>
      <c r="E178" s="3"/>
      <c r="F178" s="3"/>
    </row>
    <row r="179" spans="1:6" s="269" customFormat="1" ht="30">
      <c r="A179" s="264" t="s">
        <v>10</v>
      </c>
      <c r="B179" s="265" t="s">
        <v>49</v>
      </c>
      <c r="C179" s="266"/>
      <c r="D179" s="267"/>
      <c r="E179" s="268"/>
      <c r="F179" s="268"/>
    </row>
    <row r="180" spans="1:6" s="82" customFormat="1" ht="15">
      <c r="A180" s="20"/>
      <c r="B180" s="14"/>
      <c r="C180" s="76"/>
      <c r="D180" s="231"/>
      <c r="E180" s="2"/>
      <c r="F180" s="2"/>
    </row>
    <row r="181" spans="1:6" s="82" customFormat="1" ht="25.5">
      <c r="A181" s="103"/>
      <c r="B181" s="32" t="s">
        <v>101</v>
      </c>
      <c r="C181" s="32"/>
    </row>
    <row r="182" spans="1:6" s="82" customFormat="1" ht="89.25">
      <c r="A182" s="103"/>
      <c r="B182" s="32" t="s">
        <v>103</v>
      </c>
      <c r="C182" s="32"/>
    </row>
    <row r="183" spans="1:6" s="82" customFormat="1" ht="63.75">
      <c r="A183" s="103"/>
      <c r="B183" s="32" t="s">
        <v>104</v>
      </c>
      <c r="C183" s="32"/>
    </row>
    <row r="184" spans="1:6" s="82" customFormat="1" ht="102">
      <c r="A184" s="103"/>
      <c r="B184" s="32" t="s">
        <v>105</v>
      </c>
      <c r="C184" s="32"/>
    </row>
    <row r="185" spans="1:6" s="82" customFormat="1" ht="165.75">
      <c r="A185" s="103"/>
      <c r="B185" s="32" t="s">
        <v>109</v>
      </c>
      <c r="C185" s="32"/>
    </row>
    <row r="186" spans="1:6" s="82" customFormat="1" ht="114.75">
      <c r="A186" s="103"/>
      <c r="B186" s="32" t="s">
        <v>106</v>
      </c>
      <c r="C186" s="32"/>
      <c r="D186" s="238"/>
    </row>
    <row r="187" spans="1:6" s="82" customFormat="1" ht="51">
      <c r="A187" s="103"/>
      <c r="B187" s="32" t="s">
        <v>107</v>
      </c>
      <c r="C187" s="32"/>
      <c r="D187" s="238"/>
    </row>
    <row r="188" spans="1:6" s="82" customFormat="1" ht="242.25">
      <c r="A188" s="103"/>
      <c r="B188" s="32" t="s">
        <v>108</v>
      </c>
      <c r="C188" s="32"/>
      <c r="D188" s="238"/>
    </row>
    <row r="189" spans="1:6" s="82" customFormat="1">
      <c r="A189" s="103"/>
      <c r="B189" s="73" t="s">
        <v>102</v>
      </c>
      <c r="C189" s="96"/>
      <c r="D189" s="122"/>
      <c r="E189" s="122"/>
      <c r="F189" s="122"/>
    </row>
    <row r="190" spans="1:6" s="82" customFormat="1">
      <c r="A190" s="104"/>
      <c r="B190" s="371" t="s">
        <v>113</v>
      </c>
      <c r="C190" s="371"/>
    </row>
    <row r="191" spans="1:6" s="82" customFormat="1">
      <c r="A191" s="104"/>
      <c r="B191" s="77"/>
      <c r="C191" s="76"/>
      <c r="D191" s="237"/>
      <c r="E191" s="3"/>
      <c r="F191" s="3"/>
    </row>
    <row r="192" spans="1:6" s="82" customFormat="1" ht="38.25">
      <c r="A192" s="86" t="s">
        <v>51</v>
      </c>
      <c r="B192" s="75" t="s">
        <v>7</v>
      </c>
      <c r="C192" s="108" t="s">
        <v>11</v>
      </c>
      <c r="D192" s="258" t="s">
        <v>8</v>
      </c>
      <c r="E192" s="5" t="s">
        <v>279</v>
      </c>
      <c r="F192" s="5" t="s">
        <v>280</v>
      </c>
    </row>
    <row r="193" spans="1:11" s="82" customFormat="1">
      <c r="A193" s="30"/>
      <c r="B193" s="95"/>
      <c r="C193" s="81"/>
      <c r="D193" s="11"/>
      <c r="E193" s="83"/>
      <c r="F193" s="83"/>
    </row>
    <row r="194" spans="1:11" s="82" customFormat="1" ht="25.5">
      <c r="A194" s="329" t="s">
        <v>336</v>
      </c>
      <c r="B194" s="88" t="s">
        <v>324</v>
      </c>
      <c r="C194" s="7"/>
      <c r="D194" s="39"/>
      <c r="E194" s="36"/>
      <c r="F194" s="36"/>
    </row>
    <row r="195" spans="1:11" s="82" customFormat="1" ht="79.5" customHeight="1">
      <c r="A195" s="329"/>
      <c r="B195" s="122" t="s">
        <v>325</v>
      </c>
      <c r="C195" s="7"/>
      <c r="D195" s="39"/>
      <c r="E195" s="36"/>
      <c r="F195" s="36"/>
      <c r="I195" s="255"/>
    </row>
    <row r="196" spans="1:11" s="82" customFormat="1" ht="89.25">
      <c r="A196" s="329"/>
      <c r="B196" s="330" t="s">
        <v>115</v>
      </c>
      <c r="C196" s="7"/>
      <c r="D196" s="39"/>
      <c r="E196" s="36"/>
      <c r="F196" s="36"/>
    </row>
    <row r="197" spans="1:11" ht="38.25">
      <c r="A197" s="329"/>
      <c r="B197" s="330" t="s">
        <v>30</v>
      </c>
      <c r="C197" s="81"/>
      <c r="D197" s="39"/>
      <c r="E197" s="36"/>
      <c r="F197" s="36"/>
    </row>
    <row r="198" spans="1:11">
      <c r="A198" s="329"/>
      <c r="B198" s="123" t="s">
        <v>69</v>
      </c>
      <c r="C198" s="331"/>
      <c r="D198" s="331"/>
      <c r="E198" s="331"/>
      <c r="F198" s="331"/>
    </row>
    <row r="199" spans="1:11" ht="25.5">
      <c r="A199" s="329"/>
      <c r="B199" s="332" t="s">
        <v>326</v>
      </c>
      <c r="C199" s="81" t="s">
        <v>1</v>
      </c>
      <c r="D199" s="39">
        <v>21</v>
      </c>
      <c r="E199" s="53"/>
      <c r="F199" s="53">
        <f>D199*E199</f>
        <v>0</v>
      </c>
      <c r="I199" s="256"/>
      <c r="K199" s="256"/>
    </row>
    <row r="200" spans="1:11" s="82" customFormat="1">
      <c r="A200" s="104"/>
      <c r="B200" s="333"/>
      <c r="C200" s="76"/>
      <c r="D200" s="54"/>
      <c r="E200" s="3"/>
      <c r="F200" s="3"/>
    </row>
    <row r="201" spans="1:11" s="82" customFormat="1" ht="51">
      <c r="A201" s="104"/>
      <c r="B201" s="123" t="s">
        <v>327</v>
      </c>
      <c r="C201" s="81" t="s">
        <v>1</v>
      </c>
      <c r="D201" s="39">
        <v>5</v>
      </c>
      <c r="E201" s="53"/>
      <c r="F201" s="53">
        <f>D201*E201</f>
        <v>0</v>
      </c>
    </row>
    <row r="202" spans="1:11" s="82" customFormat="1">
      <c r="A202" s="104"/>
      <c r="B202" s="333"/>
      <c r="C202" s="76"/>
      <c r="D202" s="54"/>
      <c r="E202" s="3"/>
      <c r="F202" s="3"/>
    </row>
    <row r="203" spans="1:11">
      <c r="A203" s="30" t="s">
        <v>84</v>
      </c>
      <c r="B203" s="88" t="s">
        <v>68</v>
      </c>
      <c r="C203" s="7"/>
      <c r="D203" s="39"/>
      <c r="E203" s="8"/>
      <c r="F203" s="8"/>
    </row>
    <row r="204" spans="1:11" s="82" customFormat="1" ht="76.5">
      <c r="A204" s="30"/>
      <c r="B204" s="122" t="s">
        <v>90</v>
      </c>
      <c r="C204" s="334"/>
      <c r="D204" s="39"/>
      <c r="E204" s="335"/>
      <c r="F204" s="8"/>
    </row>
    <row r="205" spans="1:11" s="82" customFormat="1" ht="38.25">
      <c r="A205" s="30"/>
      <c r="B205" s="26" t="s">
        <v>30</v>
      </c>
      <c r="C205" s="81"/>
      <c r="D205" s="39"/>
      <c r="E205" s="8"/>
      <c r="F205" s="8"/>
    </row>
    <row r="206" spans="1:11" s="82" customFormat="1">
      <c r="A206" s="30"/>
      <c r="B206" s="123" t="s">
        <v>67</v>
      </c>
      <c r="C206" s="34"/>
      <c r="D206" s="34"/>
      <c r="E206" s="34"/>
      <c r="F206" s="34"/>
    </row>
    <row r="207" spans="1:11" s="82" customFormat="1">
      <c r="A207" s="30" t="s">
        <v>207</v>
      </c>
      <c r="B207" s="336" t="s">
        <v>116</v>
      </c>
      <c r="C207" s="81" t="s">
        <v>14</v>
      </c>
      <c r="D207" s="39">
        <v>3</v>
      </c>
      <c r="E207" s="53"/>
      <c r="F207" s="67">
        <f>D207*E207</f>
        <v>0</v>
      </c>
    </row>
    <row r="208" spans="1:11" s="82" customFormat="1">
      <c r="A208" s="30" t="s">
        <v>208</v>
      </c>
      <c r="B208" s="336" t="s">
        <v>311</v>
      </c>
      <c r="C208" s="81" t="s">
        <v>14</v>
      </c>
      <c r="D208" s="39">
        <v>3</v>
      </c>
      <c r="E208" s="53"/>
      <c r="F208" s="67">
        <f>D208*E208</f>
        <v>0</v>
      </c>
    </row>
    <row r="209" spans="1:6">
      <c r="A209" s="30"/>
      <c r="B209" s="26"/>
      <c r="C209" s="81"/>
      <c r="D209" s="39"/>
      <c r="E209" s="53"/>
      <c r="F209" s="8"/>
    </row>
    <row r="210" spans="1:6" s="54" customFormat="1">
      <c r="A210" s="104"/>
      <c r="B210" s="79"/>
      <c r="C210" s="76"/>
      <c r="E210" s="3"/>
      <c r="F210" s="38"/>
    </row>
    <row r="211" spans="1:6" s="54" customFormat="1" ht="30">
      <c r="A211" s="87" t="str">
        <f>A179</f>
        <v>4.</v>
      </c>
      <c r="B211" s="78" t="s">
        <v>55</v>
      </c>
      <c r="C211" s="80"/>
      <c r="D211" s="235"/>
      <c r="E211" s="6"/>
      <c r="F211" s="112">
        <f>SUM(F195:F210)</f>
        <v>0</v>
      </c>
    </row>
    <row r="212" spans="1:6" s="54" customFormat="1">
      <c r="A212" s="104"/>
      <c r="B212" s="77"/>
      <c r="C212" s="76"/>
      <c r="D212" s="237"/>
      <c r="E212" s="3"/>
      <c r="F212" s="3"/>
    </row>
    <row r="213" spans="1:6" s="54" customFormat="1">
      <c r="A213" s="104"/>
      <c r="B213" s="77"/>
      <c r="C213" s="76"/>
      <c r="D213" s="237"/>
      <c r="E213" s="3"/>
      <c r="F213" s="3"/>
    </row>
    <row r="214" spans="1:6">
      <c r="A214" s="104"/>
      <c r="B214" s="77"/>
      <c r="C214" s="76"/>
      <c r="D214" s="237"/>
      <c r="E214" s="3"/>
      <c r="F214" s="3"/>
    </row>
    <row r="215" spans="1:6" s="269" customFormat="1" ht="15">
      <c r="A215" s="264" t="s">
        <v>9</v>
      </c>
      <c r="B215" s="265" t="s">
        <v>56</v>
      </c>
      <c r="C215" s="266"/>
      <c r="D215" s="267"/>
      <c r="E215" s="268"/>
      <c r="F215" s="268"/>
    </row>
    <row r="216" spans="1:6" s="82" customFormat="1" ht="15">
      <c r="A216" s="20"/>
      <c r="B216" s="14"/>
      <c r="C216" s="76"/>
      <c r="D216" s="231"/>
      <c r="E216" s="2"/>
      <c r="F216" s="2"/>
    </row>
    <row r="217" spans="1:6" ht="38.25">
      <c r="A217" s="103"/>
      <c r="B217" s="91" t="s">
        <v>77</v>
      </c>
      <c r="C217" s="53"/>
      <c r="D217" s="31"/>
      <c r="E217" s="31"/>
      <c r="F217" s="31"/>
    </row>
    <row r="218" spans="1:6" s="54" customFormat="1">
      <c r="A218" s="104"/>
      <c r="B218" s="91" t="s">
        <v>81</v>
      </c>
      <c r="C218" s="53"/>
      <c r="D218" s="31"/>
      <c r="E218" s="31"/>
      <c r="F218" s="31"/>
    </row>
    <row r="219" spans="1:6" s="54" customFormat="1" ht="63.75">
      <c r="A219" s="104"/>
      <c r="B219" s="91" t="s">
        <v>78</v>
      </c>
      <c r="C219" s="53"/>
      <c r="D219" s="31"/>
      <c r="E219" s="31"/>
      <c r="F219" s="31"/>
    </row>
    <row r="220" spans="1:6" s="54" customFormat="1" ht="38.25">
      <c r="A220" s="104"/>
      <c r="B220" s="91" t="s">
        <v>79</v>
      </c>
      <c r="C220" s="53"/>
      <c r="D220" s="31"/>
      <c r="E220" s="31"/>
      <c r="F220" s="31"/>
    </row>
    <row r="221" spans="1:6" s="54" customFormat="1" ht="25.5">
      <c r="A221" s="104"/>
      <c r="B221" s="1" t="s">
        <v>80</v>
      </c>
      <c r="C221" s="109"/>
      <c r="D221" s="32"/>
      <c r="E221" s="226"/>
      <c r="F221" s="32"/>
    </row>
    <row r="222" spans="1:6" s="54" customFormat="1">
      <c r="A222" s="104"/>
      <c r="B222" s="77"/>
      <c r="C222" s="76"/>
      <c r="D222" s="237"/>
      <c r="E222" s="3"/>
      <c r="F222" s="3"/>
    </row>
    <row r="223" spans="1:6" s="54" customFormat="1" ht="38.25">
      <c r="A223" s="86" t="s">
        <v>51</v>
      </c>
      <c r="B223" s="75" t="s">
        <v>7</v>
      </c>
      <c r="C223" s="108" t="s">
        <v>11</v>
      </c>
      <c r="D223" s="258" t="s">
        <v>8</v>
      </c>
      <c r="E223" s="5" t="s">
        <v>279</v>
      </c>
      <c r="F223" s="5" t="s">
        <v>280</v>
      </c>
    </row>
    <row r="224" spans="1:6" s="54" customFormat="1">
      <c r="A224" s="104"/>
      <c r="B224" s="77"/>
      <c r="C224" s="76"/>
      <c r="D224" s="239"/>
      <c r="E224" s="3"/>
      <c r="F224" s="3"/>
    </row>
    <row r="225" spans="1:12" s="54" customFormat="1">
      <c r="A225" s="105"/>
      <c r="B225" s="320"/>
      <c r="C225" s="321"/>
      <c r="D225" s="322"/>
      <c r="E225" s="323"/>
      <c r="F225" s="324"/>
    </row>
    <row r="226" spans="1:12" s="54" customFormat="1">
      <c r="A226" s="105" t="s">
        <v>414</v>
      </c>
      <c r="B226" s="325" t="s">
        <v>164</v>
      </c>
      <c r="C226" s="326"/>
      <c r="D226" s="327"/>
      <c r="E226" s="328"/>
      <c r="F226" s="328"/>
    </row>
    <row r="227" spans="1:12" s="82" customFormat="1" ht="51">
      <c r="A227" s="105"/>
      <c r="B227" s="313" t="s">
        <v>161</v>
      </c>
      <c r="C227" s="321"/>
      <c r="D227" s="322"/>
      <c r="E227" s="323"/>
      <c r="F227" s="324"/>
    </row>
    <row r="228" spans="1:12" s="82" customFormat="1" ht="25.5">
      <c r="A228" s="105"/>
      <c r="B228" s="126" t="s">
        <v>162</v>
      </c>
      <c r="C228" s="321"/>
      <c r="D228" s="322"/>
      <c r="E228" s="323"/>
      <c r="F228" s="324"/>
    </row>
    <row r="229" spans="1:12" s="82" customFormat="1">
      <c r="A229" s="105"/>
      <c r="B229" s="126" t="s">
        <v>320</v>
      </c>
      <c r="C229" s="321"/>
      <c r="D229" s="322"/>
      <c r="E229" s="323"/>
      <c r="F229" s="324"/>
    </row>
    <row r="230" spans="1:12" s="82" customFormat="1" ht="63.75">
      <c r="A230" s="105"/>
      <c r="B230" s="126" t="s">
        <v>319</v>
      </c>
      <c r="C230" s="321"/>
      <c r="D230" s="322"/>
      <c r="E230" s="323"/>
      <c r="F230" s="55"/>
    </row>
    <row r="231" spans="1:12" s="54" customFormat="1" ht="38.25">
      <c r="A231" s="105"/>
      <c r="B231" s="126" t="s">
        <v>163</v>
      </c>
      <c r="C231" s="321"/>
      <c r="D231" s="322"/>
      <c r="E231" s="323"/>
      <c r="F231" s="324"/>
    </row>
    <row r="232" spans="1:12" ht="38.25">
      <c r="A232" s="105"/>
      <c r="B232" s="126" t="s">
        <v>321</v>
      </c>
      <c r="C232" s="321" t="s">
        <v>1</v>
      </c>
      <c r="D232" s="322">
        <v>20</v>
      </c>
      <c r="E232" s="323"/>
      <c r="F232" s="55">
        <f>D232*E232</f>
        <v>0</v>
      </c>
      <c r="H232" s="256"/>
      <c r="L232" s="256"/>
    </row>
    <row r="233" spans="1:12" s="82" customFormat="1">
      <c r="A233" s="105"/>
      <c r="B233" s="126"/>
      <c r="C233" s="321"/>
      <c r="D233" s="322"/>
      <c r="E233" s="323"/>
      <c r="F233" s="55"/>
    </row>
    <row r="234" spans="1:12" s="82" customFormat="1">
      <c r="A234" s="105"/>
      <c r="B234" s="126"/>
      <c r="C234" s="253"/>
      <c r="D234" s="254"/>
      <c r="E234" s="213"/>
      <c r="F234" s="184"/>
    </row>
    <row r="235" spans="1:12" s="82" customFormat="1" ht="127.5">
      <c r="A235" s="105" t="s">
        <v>339</v>
      </c>
      <c r="B235" s="126" t="s">
        <v>309</v>
      </c>
      <c r="C235" s="253" t="s">
        <v>14</v>
      </c>
      <c r="D235" s="254">
        <v>10</v>
      </c>
      <c r="E235" s="213"/>
      <c r="F235" s="184">
        <f>D235*E235</f>
        <v>0</v>
      </c>
    </row>
    <row r="236" spans="1:12">
      <c r="A236" s="104"/>
      <c r="B236" s="92"/>
      <c r="C236" s="93"/>
      <c r="D236" s="55"/>
      <c r="E236" s="113"/>
      <c r="F236" s="114"/>
    </row>
    <row r="237" spans="1:12" ht="30">
      <c r="A237" s="87" t="str">
        <f>A215</f>
        <v>5.</v>
      </c>
      <c r="B237" s="78" t="s">
        <v>57</v>
      </c>
      <c r="C237" s="80"/>
      <c r="D237" s="235"/>
      <c r="E237" s="115"/>
      <c r="F237" s="115">
        <f>SUM(F224:F236)</f>
        <v>0</v>
      </c>
    </row>
    <row r="238" spans="1:12" s="82" customFormat="1" ht="15">
      <c r="A238" s="20"/>
      <c r="B238" s="14"/>
      <c r="C238" s="15"/>
      <c r="D238" s="231"/>
      <c r="E238" s="35"/>
      <c r="F238" s="35"/>
    </row>
    <row r="239" spans="1:12" s="82" customFormat="1">
      <c r="A239" s="103"/>
      <c r="B239" s="79"/>
      <c r="C239" s="76"/>
      <c r="D239" s="54"/>
      <c r="E239" s="3"/>
      <c r="F239" s="3"/>
    </row>
    <row r="240" spans="1:12" s="271" customFormat="1" ht="15">
      <c r="A240" s="264" t="s">
        <v>15</v>
      </c>
      <c r="B240" s="265" t="s">
        <v>46</v>
      </c>
      <c r="C240" s="270"/>
      <c r="D240" s="267"/>
      <c r="E240" s="268"/>
      <c r="F240" s="268"/>
    </row>
    <row r="241" spans="1:6" s="82" customFormat="1" ht="15">
      <c r="A241" s="20"/>
      <c r="B241" s="14"/>
      <c r="C241" s="7"/>
      <c r="D241" s="231"/>
      <c r="E241" s="2"/>
      <c r="F241" s="2"/>
    </row>
    <row r="242" spans="1:6" s="82" customFormat="1" ht="140.25">
      <c r="A242" s="103"/>
      <c r="B242" s="246" t="s">
        <v>405</v>
      </c>
      <c r="C242" s="246"/>
      <c r="D242" s="34"/>
      <c r="E242" s="34"/>
    </row>
    <row r="243" spans="1:6" ht="76.5">
      <c r="A243" s="103"/>
      <c r="B243" s="246" t="s">
        <v>406</v>
      </c>
      <c r="C243" s="246"/>
      <c r="F243" s="82"/>
    </row>
    <row r="244" spans="1:6" s="82" customFormat="1" ht="15">
      <c r="A244" s="19"/>
      <c r="B244" s="4"/>
      <c r="C244" s="7"/>
      <c r="D244" s="39"/>
      <c r="E244" s="8"/>
      <c r="F244" s="8"/>
    </row>
    <row r="245" spans="1:6" s="54" customFormat="1" ht="38.25">
      <c r="A245" s="86" t="s">
        <v>51</v>
      </c>
      <c r="B245" s="75" t="s">
        <v>7</v>
      </c>
      <c r="C245" s="108" t="s">
        <v>11</v>
      </c>
      <c r="D245" s="258" t="s">
        <v>8</v>
      </c>
      <c r="E245" s="5" t="s">
        <v>279</v>
      </c>
      <c r="F245" s="5" t="s">
        <v>280</v>
      </c>
    </row>
    <row r="246" spans="1:6" s="54" customFormat="1">
      <c r="A246" s="30"/>
      <c r="B246" s="77"/>
      <c r="C246" s="7"/>
      <c r="D246" s="39"/>
      <c r="E246" s="8"/>
      <c r="F246" s="69"/>
    </row>
    <row r="247" spans="1:6" s="54" customFormat="1" ht="76.5">
      <c r="A247" s="30" t="s">
        <v>340</v>
      </c>
      <c r="B247" s="122" t="s">
        <v>143</v>
      </c>
      <c r="C247" s="7"/>
      <c r="D247" s="39"/>
      <c r="E247" s="8"/>
      <c r="F247" s="69"/>
    </row>
    <row r="248" spans="1:6" s="54" customFormat="1" ht="114.75">
      <c r="A248" s="30"/>
      <c r="B248" s="122" t="s">
        <v>419</v>
      </c>
      <c r="C248" s="7"/>
      <c r="D248" s="39"/>
      <c r="E248" s="8"/>
      <c r="F248" s="69"/>
    </row>
    <row r="249" spans="1:6" s="54" customFormat="1" ht="140.25">
      <c r="A249" s="30"/>
      <c r="B249" s="122" t="s">
        <v>407</v>
      </c>
      <c r="C249" s="7"/>
      <c r="D249" s="39"/>
      <c r="E249" s="8"/>
      <c r="F249" s="69"/>
    </row>
    <row r="250" spans="1:6" s="54" customFormat="1" ht="25.5">
      <c r="A250" s="30"/>
      <c r="B250" s="122" t="s">
        <v>141</v>
      </c>
      <c r="C250" s="7"/>
      <c r="D250" s="39"/>
      <c r="E250" s="8"/>
      <c r="F250" s="69"/>
    </row>
    <row r="251" spans="1:6" s="54" customFormat="1" ht="51">
      <c r="A251" s="30"/>
      <c r="B251" s="122" t="s">
        <v>110</v>
      </c>
      <c r="C251" s="7"/>
      <c r="D251" s="39"/>
      <c r="E251" s="8"/>
      <c r="F251" s="69"/>
    </row>
    <row r="252" spans="1:6" s="54" customFormat="1" ht="25.5">
      <c r="A252" s="30"/>
      <c r="B252" s="89" t="s">
        <v>70</v>
      </c>
      <c r="C252" s="34"/>
      <c r="D252" s="34"/>
      <c r="E252" s="34"/>
      <c r="F252" s="71"/>
    </row>
    <row r="253" spans="1:6" s="54" customFormat="1">
      <c r="A253" s="30"/>
      <c r="B253" s="89" t="s">
        <v>341</v>
      </c>
      <c r="C253" s="34"/>
      <c r="D253" s="34"/>
      <c r="E253" s="34"/>
      <c r="F253" s="71"/>
    </row>
    <row r="254" spans="1:6" s="54" customFormat="1">
      <c r="A254" s="30"/>
      <c r="B254" s="316" t="s">
        <v>119</v>
      </c>
      <c r="C254" s="81" t="s">
        <v>1</v>
      </c>
      <c r="D254" s="39">
        <v>36</v>
      </c>
      <c r="E254" s="53"/>
      <c r="F254" s="70">
        <f>D254*E254</f>
        <v>0</v>
      </c>
    </row>
    <row r="255" spans="1:6" s="54" customFormat="1">
      <c r="A255" s="30"/>
      <c r="B255" s="317"/>
      <c r="C255" s="81"/>
      <c r="D255" s="39"/>
      <c r="E255" s="53"/>
      <c r="F255" s="70"/>
    </row>
    <row r="256" spans="1:6" s="54" customFormat="1">
      <c r="A256" s="30" t="s">
        <v>342</v>
      </c>
      <c r="B256" s="318" t="s">
        <v>82</v>
      </c>
      <c r="C256" s="81"/>
      <c r="D256" s="39"/>
      <c r="E256" s="8"/>
      <c r="F256" s="69"/>
    </row>
    <row r="257" spans="1:12" s="54" customFormat="1" ht="25.5">
      <c r="A257" s="30"/>
      <c r="B257" s="319" t="s">
        <v>165</v>
      </c>
      <c r="C257" s="81"/>
      <c r="D257" s="39"/>
      <c r="E257" s="8"/>
      <c r="F257" s="69"/>
    </row>
    <row r="258" spans="1:12" s="54" customFormat="1">
      <c r="A258" s="30"/>
      <c r="B258" s="89" t="s">
        <v>284</v>
      </c>
      <c r="C258" s="81"/>
      <c r="D258" s="39"/>
      <c r="E258" s="8"/>
      <c r="F258" s="69"/>
    </row>
    <row r="259" spans="1:12" s="54" customFormat="1">
      <c r="A259" s="30" t="s">
        <v>207</v>
      </c>
      <c r="B259" s="316" t="s">
        <v>118</v>
      </c>
      <c r="C259" s="81" t="s">
        <v>1</v>
      </c>
      <c r="D259" s="39">
        <v>66</v>
      </c>
      <c r="E259" s="53"/>
      <c r="F259" s="70">
        <f>D259*E259</f>
        <v>0</v>
      </c>
      <c r="I259" s="260"/>
      <c r="L259" s="260"/>
    </row>
    <row r="260" spans="1:12" s="54" customFormat="1">
      <c r="A260" s="30" t="s">
        <v>208</v>
      </c>
      <c r="B260" s="315" t="s">
        <v>356</v>
      </c>
      <c r="C260" s="81" t="s">
        <v>13</v>
      </c>
      <c r="D260" s="39">
        <v>30</v>
      </c>
      <c r="E260" s="53"/>
      <c r="F260" s="70">
        <f>D260*E260</f>
        <v>0</v>
      </c>
    </row>
    <row r="261" spans="1:12" s="54" customFormat="1">
      <c r="A261" s="30"/>
      <c r="B261" s="74"/>
      <c r="C261" s="34"/>
      <c r="D261" s="34"/>
      <c r="E261" s="34"/>
      <c r="F261" s="116"/>
    </row>
    <row r="262" spans="1:12" s="54" customFormat="1" ht="15">
      <c r="A262" s="87" t="s">
        <v>15</v>
      </c>
      <c r="B262" s="78" t="s">
        <v>58</v>
      </c>
      <c r="C262" s="80"/>
      <c r="D262" s="235"/>
      <c r="E262" s="6"/>
      <c r="F262" s="112">
        <f>SUM(F247:F261)</f>
        <v>0</v>
      </c>
    </row>
    <row r="263" spans="1:12" s="54" customFormat="1">
      <c r="A263" s="103"/>
      <c r="B263" s="9"/>
      <c r="C263" s="7"/>
      <c r="D263" s="34"/>
      <c r="E263" s="8"/>
      <c r="F263" s="8"/>
    </row>
    <row r="264" spans="1:12" s="272" customFormat="1" ht="15">
      <c r="A264" s="264" t="s">
        <v>28</v>
      </c>
      <c r="B264" s="265" t="s">
        <v>47</v>
      </c>
      <c r="C264" s="270"/>
      <c r="D264" s="267"/>
      <c r="E264" s="268"/>
      <c r="F264" s="268"/>
    </row>
    <row r="265" spans="1:12" s="54" customFormat="1" ht="15">
      <c r="A265" s="19"/>
      <c r="B265" s="4"/>
      <c r="C265" s="7"/>
      <c r="D265" s="39"/>
      <c r="E265" s="8"/>
      <c r="F265" s="8"/>
    </row>
    <row r="266" spans="1:12" s="54" customFormat="1" ht="38.25">
      <c r="A266" s="86" t="s">
        <v>51</v>
      </c>
      <c r="B266" s="75" t="s">
        <v>7</v>
      </c>
      <c r="C266" s="108" t="s">
        <v>11</v>
      </c>
      <c r="D266" s="258" t="s">
        <v>8</v>
      </c>
      <c r="E266" s="5" t="s">
        <v>279</v>
      </c>
      <c r="F266" s="5" t="s">
        <v>280</v>
      </c>
    </row>
    <row r="267" spans="1:12" s="54" customFormat="1">
      <c r="A267" s="30"/>
      <c r="B267" s="77"/>
      <c r="C267" s="7"/>
      <c r="D267" s="39"/>
      <c r="E267" s="8"/>
      <c r="F267" s="69"/>
    </row>
    <row r="268" spans="1:12" s="54" customFormat="1">
      <c r="A268" s="30" t="s">
        <v>343</v>
      </c>
      <c r="B268" s="94" t="s">
        <v>386</v>
      </c>
      <c r="C268" s="7"/>
      <c r="D268" s="236"/>
      <c r="E268" s="10"/>
      <c r="F268" s="72"/>
    </row>
    <row r="269" spans="1:12" s="54" customFormat="1" ht="25.5">
      <c r="A269" s="30"/>
      <c r="B269" s="313" t="s">
        <v>421</v>
      </c>
      <c r="C269" s="7"/>
      <c r="D269" s="236"/>
      <c r="E269" s="10"/>
      <c r="F269" s="72"/>
    </row>
    <row r="270" spans="1:12" s="54" customFormat="1" ht="25.5">
      <c r="A270" s="30"/>
      <c r="B270" s="313" t="s">
        <v>387</v>
      </c>
      <c r="C270" s="7"/>
      <c r="D270" s="236"/>
      <c r="E270" s="10"/>
      <c r="F270" s="72"/>
    </row>
    <row r="271" spans="1:12" s="54" customFormat="1" ht="102">
      <c r="A271" s="30"/>
      <c r="B271" s="314" t="s">
        <v>420</v>
      </c>
      <c r="C271" s="7"/>
      <c r="D271" s="236"/>
      <c r="E271" s="10"/>
      <c r="F271" s="72"/>
    </row>
    <row r="272" spans="1:12" s="54" customFormat="1" ht="51">
      <c r="A272" s="30"/>
      <c r="B272" s="314" t="s">
        <v>389</v>
      </c>
      <c r="C272" s="7"/>
      <c r="D272" s="236"/>
      <c r="E272" s="10"/>
      <c r="F272" s="72"/>
    </row>
    <row r="273" spans="1:10" s="54" customFormat="1">
      <c r="A273" s="30"/>
      <c r="B273" s="9" t="s">
        <v>83</v>
      </c>
      <c r="C273" s="81"/>
      <c r="D273" s="36"/>
      <c r="E273" s="8"/>
      <c r="F273" s="69"/>
    </row>
    <row r="274" spans="1:10" s="54" customFormat="1">
      <c r="A274" s="30" t="s">
        <v>207</v>
      </c>
      <c r="B274" s="315" t="s">
        <v>388</v>
      </c>
      <c r="C274" s="81" t="s">
        <v>1</v>
      </c>
      <c r="D274" s="36">
        <v>260</v>
      </c>
      <c r="E274" s="53"/>
      <c r="F274" s="70">
        <f>D274*E274</f>
        <v>0</v>
      </c>
      <c r="H274" s="260"/>
      <c r="J274" s="260"/>
    </row>
    <row r="275" spans="1:10" s="54" customFormat="1">
      <c r="A275" s="30" t="s">
        <v>208</v>
      </c>
      <c r="B275" s="315" t="s">
        <v>390</v>
      </c>
      <c r="C275" s="81" t="s">
        <v>13</v>
      </c>
      <c r="D275" s="36">
        <v>260</v>
      </c>
      <c r="E275" s="53"/>
      <c r="F275" s="70">
        <f>D275*E275</f>
        <v>0</v>
      </c>
      <c r="H275" s="260"/>
      <c r="J275" s="260"/>
    </row>
    <row r="276" spans="1:10" s="54" customFormat="1">
      <c r="A276" s="30" t="s">
        <v>337</v>
      </c>
      <c r="B276" s="127" t="s">
        <v>391</v>
      </c>
      <c r="C276" s="81" t="s">
        <v>13</v>
      </c>
      <c r="D276" s="36">
        <v>31</v>
      </c>
      <c r="E276" s="53"/>
      <c r="F276" s="70">
        <f>D276*E276</f>
        <v>0</v>
      </c>
    </row>
    <row r="277" spans="1:10">
      <c r="A277" s="30"/>
      <c r="B277" s="74"/>
      <c r="C277" s="81"/>
      <c r="D277" s="36"/>
      <c r="E277" s="53"/>
      <c r="F277" s="70"/>
    </row>
    <row r="278" spans="1:10" ht="15">
      <c r="A278" s="87" t="s">
        <v>28</v>
      </c>
      <c r="B278" s="78" t="s">
        <v>59</v>
      </c>
      <c r="C278" s="80"/>
      <c r="D278" s="233"/>
      <c r="E278" s="6"/>
      <c r="F278" s="112">
        <f>SUM(F267:F277)</f>
        <v>0</v>
      </c>
    </row>
    <row r="279" spans="1:10" ht="15">
      <c r="A279" s="20"/>
      <c r="B279" s="14"/>
      <c r="C279" s="7"/>
      <c r="D279" s="231"/>
      <c r="E279" s="2"/>
      <c r="F279" s="2"/>
    </row>
    <row r="280" spans="1:10" s="269" customFormat="1" ht="15">
      <c r="A280" s="264" t="s">
        <v>29</v>
      </c>
      <c r="B280" s="265" t="s">
        <v>48</v>
      </c>
      <c r="C280" s="270"/>
      <c r="D280" s="267"/>
      <c r="E280" s="268"/>
      <c r="F280" s="268"/>
    </row>
    <row r="281" spans="1:10" ht="15">
      <c r="A281" s="20"/>
      <c r="B281" s="14"/>
      <c r="C281" s="7"/>
      <c r="D281" s="231"/>
      <c r="E281" s="2"/>
      <c r="F281" s="2"/>
    </row>
    <row r="282" spans="1:10" ht="127.5">
      <c r="A282" s="103"/>
      <c r="B282" s="246" t="s">
        <v>22</v>
      </c>
      <c r="C282" s="246"/>
      <c r="D282" s="54"/>
      <c r="E282" s="54"/>
    </row>
    <row r="283" spans="1:10" ht="15">
      <c r="A283" s="19"/>
      <c r="B283" s="4"/>
      <c r="C283" s="7"/>
      <c r="D283" s="39"/>
      <c r="E283" s="8"/>
      <c r="F283" s="8"/>
    </row>
    <row r="284" spans="1:10" ht="38.25">
      <c r="A284" s="86" t="s">
        <v>51</v>
      </c>
      <c r="B284" s="75" t="s">
        <v>7</v>
      </c>
      <c r="C284" s="108" t="s">
        <v>11</v>
      </c>
      <c r="D284" s="258" t="s">
        <v>8</v>
      </c>
      <c r="E284" s="5" t="s">
        <v>279</v>
      </c>
      <c r="F284" s="5" t="s">
        <v>280</v>
      </c>
    </row>
    <row r="285" spans="1:10">
      <c r="A285" s="30"/>
      <c r="B285" s="77"/>
      <c r="C285" s="7"/>
      <c r="D285" s="39"/>
      <c r="E285" s="8"/>
      <c r="F285" s="69"/>
    </row>
    <row r="286" spans="1:10">
      <c r="A286" s="30"/>
      <c r="B286" s="120"/>
      <c r="C286" s="81"/>
      <c r="D286" s="39"/>
      <c r="E286" s="53"/>
      <c r="F286" s="70"/>
    </row>
    <row r="287" spans="1:10">
      <c r="A287" s="30" t="s">
        <v>344</v>
      </c>
      <c r="B287" s="311" t="s">
        <v>384</v>
      </c>
      <c r="C287" s="7"/>
      <c r="D287" s="39"/>
      <c r="E287" s="8"/>
      <c r="F287" s="70"/>
    </row>
    <row r="288" spans="1:10" ht="76.5">
      <c r="A288" s="30"/>
      <c r="B288" s="122" t="s">
        <v>91</v>
      </c>
      <c r="C288" s="7"/>
      <c r="D288" s="39"/>
      <c r="E288" s="8"/>
      <c r="F288" s="70"/>
    </row>
    <row r="289" spans="1:8" ht="38.25">
      <c r="A289" s="30"/>
      <c r="B289" s="120" t="s">
        <v>30</v>
      </c>
      <c r="C289" s="7"/>
      <c r="D289" s="39"/>
      <c r="E289" s="8"/>
      <c r="F289" s="70"/>
    </row>
    <row r="290" spans="1:8">
      <c r="A290" s="30" t="s">
        <v>207</v>
      </c>
      <c r="B290" s="312" t="s">
        <v>322</v>
      </c>
      <c r="C290" s="81" t="s">
        <v>1</v>
      </c>
      <c r="D290" s="39">
        <v>514</v>
      </c>
      <c r="E290" s="53"/>
      <c r="F290" s="70">
        <f>D290*E290</f>
        <v>0</v>
      </c>
    </row>
    <row r="291" spans="1:8">
      <c r="A291" s="30" t="s">
        <v>208</v>
      </c>
      <c r="B291" s="120" t="s">
        <v>87</v>
      </c>
      <c r="C291" s="81" t="s">
        <v>1</v>
      </c>
      <c r="D291" s="39">
        <v>295</v>
      </c>
      <c r="E291" s="53"/>
      <c r="F291" s="70">
        <f>D291*E291</f>
        <v>0</v>
      </c>
    </row>
    <row r="292" spans="1:8">
      <c r="A292" s="30"/>
      <c r="B292" s="120"/>
      <c r="C292" s="81"/>
      <c r="D292" s="39"/>
      <c r="E292" s="53"/>
      <c r="F292" s="70"/>
    </row>
    <row r="293" spans="1:8" ht="25.5">
      <c r="A293" s="30" t="s">
        <v>415</v>
      </c>
      <c r="B293" s="311" t="s">
        <v>383</v>
      </c>
      <c r="C293" s="7"/>
      <c r="D293" s="39"/>
      <c r="E293" s="8"/>
      <c r="F293" s="70"/>
    </row>
    <row r="294" spans="1:8" ht="25.5">
      <c r="A294" s="30"/>
      <c r="B294" s="122" t="s">
        <v>308</v>
      </c>
      <c r="C294" s="81" t="s">
        <v>85</v>
      </c>
      <c r="D294" s="39">
        <v>240</v>
      </c>
      <c r="E294" s="53"/>
      <c r="F294" s="70">
        <f>D294*E294</f>
        <v>0</v>
      </c>
    </row>
    <row r="295" spans="1:8">
      <c r="A295" s="30"/>
      <c r="B295" s="130"/>
      <c r="C295" s="81"/>
      <c r="D295" s="39"/>
      <c r="E295" s="53"/>
      <c r="F295" s="70"/>
      <c r="H295" s="252"/>
    </row>
    <row r="296" spans="1:8" ht="127.5">
      <c r="A296" s="30" t="s">
        <v>416</v>
      </c>
      <c r="B296" s="127" t="s">
        <v>307</v>
      </c>
      <c r="C296" s="81"/>
      <c r="D296" s="39"/>
      <c r="E296" s="53"/>
      <c r="F296" s="70"/>
      <c r="H296" s="252"/>
    </row>
    <row r="297" spans="1:8">
      <c r="A297" s="30" t="s">
        <v>207</v>
      </c>
      <c r="B297" s="130" t="s">
        <v>354</v>
      </c>
      <c r="C297" s="81" t="s">
        <v>14</v>
      </c>
      <c r="D297" s="39">
        <v>21</v>
      </c>
      <c r="E297" s="53"/>
      <c r="F297" s="70">
        <f t="shared" ref="F297:F298" si="3">D297*E297</f>
        <v>0</v>
      </c>
      <c r="H297" s="252"/>
    </row>
    <row r="298" spans="1:8">
      <c r="A298" s="30" t="s">
        <v>208</v>
      </c>
      <c r="B298" s="130" t="s">
        <v>355</v>
      </c>
      <c r="C298" s="81" t="s">
        <v>14</v>
      </c>
      <c r="D298" s="39">
        <v>9</v>
      </c>
      <c r="E298" s="53"/>
      <c r="F298" s="70">
        <f t="shared" si="3"/>
        <v>0</v>
      </c>
      <c r="H298" s="252"/>
    </row>
    <row r="299" spans="1:8">
      <c r="A299" s="30"/>
      <c r="B299" s="130"/>
      <c r="C299" s="81"/>
      <c r="D299" s="39"/>
      <c r="E299" s="53"/>
      <c r="F299" s="70"/>
    </row>
    <row r="300" spans="1:8" ht="15">
      <c r="A300" s="87" t="s">
        <v>29</v>
      </c>
      <c r="B300" s="78" t="s">
        <v>60</v>
      </c>
      <c r="C300" s="80"/>
      <c r="D300" s="235"/>
      <c r="E300" s="6"/>
      <c r="F300" s="117">
        <f>SUM(F285:F299)</f>
        <v>0</v>
      </c>
    </row>
    <row r="301" spans="1:8" ht="15">
      <c r="A301" s="20"/>
      <c r="B301" s="14"/>
      <c r="C301" s="15"/>
      <c r="D301" s="231"/>
      <c r="E301" s="2"/>
      <c r="F301" s="2"/>
    </row>
    <row r="302" spans="1:8">
      <c r="A302" s="103"/>
      <c r="C302" s="7"/>
      <c r="E302" s="8"/>
      <c r="F302" s="8"/>
    </row>
    <row r="303" spans="1:8" s="271" customFormat="1" ht="15">
      <c r="A303" s="264" t="s">
        <v>37</v>
      </c>
      <c r="B303" s="265" t="s">
        <v>50</v>
      </c>
      <c r="C303" s="270"/>
      <c r="D303" s="267"/>
      <c r="E303" s="268"/>
      <c r="F303" s="268"/>
    </row>
    <row r="304" spans="1:8" ht="15">
      <c r="A304" s="20"/>
      <c r="B304" s="14"/>
      <c r="C304" s="7"/>
      <c r="D304" s="231"/>
      <c r="E304" s="2"/>
      <c r="F304" s="2"/>
    </row>
    <row r="305" spans="1:6" ht="38.25">
      <c r="A305" s="86" t="s">
        <v>51</v>
      </c>
      <c r="B305" s="75" t="s">
        <v>7</v>
      </c>
      <c r="C305" s="108" t="s">
        <v>11</v>
      </c>
      <c r="D305" s="258" t="s">
        <v>8</v>
      </c>
      <c r="E305" s="5" t="s">
        <v>279</v>
      </c>
      <c r="F305" s="5" t="s">
        <v>280</v>
      </c>
    </row>
    <row r="306" spans="1:6">
      <c r="A306" s="30"/>
      <c r="B306" s="77"/>
      <c r="C306" s="7"/>
      <c r="D306" s="39"/>
      <c r="E306" s="8"/>
      <c r="F306" s="69"/>
    </row>
    <row r="307" spans="1:6">
      <c r="A307" s="30"/>
      <c r="B307" s="74"/>
      <c r="F307" s="116"/>
    </row>
    <row r="308" spans="1:6">
      <c r="A308" s="30"/>
      <c r="C308" s="81"/>
      <c r="D308" s="36"/>
      <c r="E308" s="8"/>
      <c r="F308" s="69"/>
    </row>
    <row r="309" spans="1:6" ht="63.75">
      <c r="A309" s="30" t="s">
        <v>417</v>
      </c>
      <c r="B309" s="282" t="s">
        <v>111</v>
      </c>
      <c r="C309" s="303"/>
      <c r="D309" s="304"/>
      <c r="E309" s="305"/>
      <c r="F309" s="306"/>
    </row>
    <row r="310" spans="1:6" ht="38.25">
      <c r="A310" s="30"/>
      <c r="B310" s="282" t="s">
        <v>306</v>
      </c>
      <c r="C310" s="307" t="s">
        <v>0</v>
      </c>
      <c r="D310" s="38">
        <v>1</v>
      </c>
      <c r="E310" s="53"/>
      <c r="F310" s="308">
        <f>D310*E310</f>
        <v>0</v>
      </c>
    </row>
    <row r="311" spans="1:6">
      <c r="A311" s="30"/>
      <c r="B311" s="282"/>
      <c r="C311" s="307"/>
      <c r="D311" s="38"/>
      <c r="E311" s="38"/>
      <c r="F311" s="308"/>
    </row>
    <row r="312" spans="1:6" ht="25.5">
      <c r="A312" s="30" t="s">
        <v>418</v>
      </c>
      <c r="B312" s="309" t="s">
        <v>112</v>
      </c>
      <c r="C312" s="303"/>
      <c r="D312" s="304"/>
      <c r="E312" s="305"/>
      <c r="F312" s="306"/>
    </row>
    <row r="313" spans="1:6" ht="89.25">
      <c r="A313" s="30"/>
      <c r="B313" s="282" t="s">
        <v>92</v>
      </c>
      <c r="C313" s="303"/>
      <c r="D313" s="304"/>
      <c r="E313" s="305"/>
      <c r="F313" s="306"/>
    </row>
    <row r="314" spans="1:6" ht="63.75">
      <c r="A314" s="30"/>
      <c r="B314" s="282" t="s">
        <v>117</v>
      </c>
      <c r="C314" s="303"/>
      <c r="D314" s="304"/>
      <c r="E314" s="305"/>
      <c r="F314" s="306"/>
    </row>
    <row r="315" spans="1:6" ht="38.25">
      <c r="A315" s="310"/>
      <c r="B315" s="282" t="s">
        <v>306</v>
      </c>
      <c r="C315" s="307" t="s">
        <v>0</v>
      </c>
      <c r="D315" s="38">
        <v>1</v>
      </c>
      <c r="E315" s="53"/>
      <c r="F315" s="308">
        <f>D315*E315</f>
        <v>0</v>
      </c>
    </row>
    <row r="316" spans="1:6">
      <c r="A316" s="30"/>
      <c r="B316" s="74"/>
      <c r="F316" s="71"/>
    </row>
    <row r="317" spans="1:6" ht="15">
      <c r="A317" s="87" t="s">
        <v>37</v>
      </c>
      <c r="B317" s="78" t="s">
        <v>61</v>
      </c>
      <c r="C317" s="80"/>
      <c r="D317" s="233"/>
      <c r="E317" s="6"/>
      <c r="F317" s="112">
        <f>SUM(F306:F316)</f>
        <v>0</v>
      </c>
    </row>
    <row r="318" spans="1:6">
      <c r="A318" s="30"/>
      <c r="C318" s="7"/>
      <c r="E318" s="8"/>
      <c r="F318" s="8"/>
    </row>
    <row r="319" spans="1:6">
      <c r="A319" s="30"/>
      <c r="C319" s="7"/>
      <c r="E319" s="8"/>
      <c r="F319" s="8"/>
    </row>
    <row r="320" spans="1:6">
      <c r="A320" s="30"/>
      <c r="C320" s="7"/>
      <c r="E320" s="8"/>
      <c r="F320" s="8"/>
    </row>
    <row r="321" spans="1:6">
      <c r="A321" s="30"/>
      <c r="C321" s="7"/>
      <c r="E321" s="8"/>
      <c r="F321" s="8"/>
    </row>
    <row r="322" spans="1:6">
      <c r="A322" s="30"/>
      <c r="C322" s="7"/>
      <c r="E322" s="8"/>
      <c r="F322" s="8"/>
    </row>
    <row r="323" spans="1:6">
      <c r="A323" s="30"/>
      <c r="C323" s="7"/>
      <c r="E323" s="8"/>
      <c r="F323" s="8"/>
    </row>
    <row r="324" spans="1:6">
      <c r="A324" s="30"/>
      <c r="C324" s="7"/>
      <c r="E324" s="8"/>
      <c r="F324" s="8"/>
    </row>
    <row r="325" spans="1:6">
      <c r="A325" s="30"/>
      <c r="C325" s="7"/>
      <c r="E325" s="8"/>
      <c r="F325" s="8"/>
    </row>
    <row r="326" spans="1:6">
      <c r="A326" s="30"/>
      <c r="C326" s="7"/>
      <c r="E326" s="8"/>
      <c r="F326" s="8"/>
    </row>
    <row r="327" spans="1:6" ht="15">
      <c r="A327" s="106"/>
      <c r="B327" s="4"/>
      <c r="C327" s="44"/>
      <c r="D327" s="44"/>
      <c r="E327" s="44"/>
      <c r="F327" s="49"/>
    </row>
    <row r="328" spans="1:6" ht="15">
      <c r="A328" s="106"/>
      <c r="B328" s="361" t="s">
        <v>142</v>
      </c>
      <c r="C328" s="44"/>
      <c r="D328" s="44"/>
      <c r="E328" s="44"/>
      <c r="F328" s="49"/>
    </row>
    <row r="329" spans="1:6" ht="15">
      <c r="A329" s="106"/>
      <c r="B329" s="4"/>
      <c r="C329" s="44"/>
      <c r="D329" s="44"/>
      <c r="E329" s="44"/>
      <c r="F329" s="49"/>
    </row>
    <row r="330" spans="1:6" ht="15">
      <c r="A330" s="45" t="str">
        <f>A47</f>
        <v>1.</v>
      </c>
      <c r="B330" s="46" t="str">
        <f>B47</f>
        <v>PRIPREMNI RADOVI, DEMONTAŽE I RUŠENJA</v>
      </c>
      <c r="C330" s="44"/>
      <c r="D330" s="44"/>
      <c r="E330" s="44"/>
      <c r="F330" s="118">
        <f>F103</f>
        <v>0</v>
      </c>
    </row>
    <row r="331" spans="1:6" ht="15">
      <c r="A331" s="45"/>
      <c r="B331" s="46"/>
      <c r="C331" s="44"/>
      <c r="D331" s="44"/>
      <c r="E331" s="44"/>
      <c r="F331" s="118"/>
    </row>
    <row r="332" spans="1:6" ht="15">
      <c r="A332" s="45" t="str">
        <f>A108</f>
        <v>2.</v>
      </c>
      <c r="B332" s="46" t="str">
        <f>B108</f>
        <v>ZIDARSKI RADOVI</v>
      </c>
      <c r="C332" s="44"/>
      <c r="D332" s="44"/>
      <c r="E332" s="44"/>
      <c r="F332" s="118">
        <f>F143</f>
        <v>0</v>
      </c>
    </row>
    <row r="333" spans="1:6" ht="15">
      <c r="A333" s="45"/>
      <c r="B333" s="46"/>
      <c r="C333" s="44"/>
      <c r="D333" s="44"/>
      <c r="E333" s="44"/>
      <c r="F333" s="49"/>
    </row>
    <row r="334" spans="1:6" ht="15">
      <c r="A334" s="45" t="str">
        <f>A145</f>
        <v>3.</v>
      </c>
      <c r="B334" s="46" t="str">
        <f>B145</f>
        <v>IZOLATERSKI RADOVI</v>
      </c>
      <c r="C334" s="44"/>
      <c r="D334" s="44"/>
      <c r="E334" s="44"/>
      <c r="F334" s="118">
        <f>F173</f>
        <v>0</v>
      </c>
    </row>
    <row r="335" spans="1:6" ht="15">
      <c r="A335" s="45"/>
      <c r="B335" s="46"/>
      <c r="C335" s="44"/>
      <c r="D335" s="44"/>
      <c r="E335" s="44"/>
      <c r="F335" s="118"/>
    </row>
    <row r="336" spans="1:6" s="82" customFormat="1" ht="15">
      <c r="A336" s="47" t="str">
        <f>A179</f>
        <v>4.</v>
      </c>
      <c r="B336" s="50" t="str">
        <f>B179</f>
        <v>GIPSKARTONSKI I SUHOMONTAŽNI RADOVI</v>
      </c>
      <c r="C336" s="48"/>
      <c r="D336" s="48"/>
      <c r="E336" s="48"/>
      <c r="F336" s="118">
        <f>F211</f>
        <v>0</v>
      </c>
    </row>
    <row r="337" spans="1:6" ht="15">
      <c r="A337" s="47"/>
      <c r="B337" s="50"/>
      <c r="C337" s="48"/>
      <c r="D337" s="48"/>
      <c r="E337" s="48"/>
      <c r="F337" s="118"/>
    </row>
    <row r="338" spans="1:6" s="82" customFormat="1" ht="15">
      <c r="A338" s="47" t="str">
        <f>A215</f>
        <v>5.</v>
      </c>
      <c r="B338" s="50" t="str">
        <f>B215</f>
        <v>UNUTARNJA GRAĐEVINSKA STOLARIJA</v>
      </c>
      <c r="C338" s="48"/>
      <c r="D338" s="48"/>
      <c r="E338" s="48"/>
      <c r="F338" s="118">
        <f>F237</f>
        <v>0</v>
      </c>
    </row>
    <row r="339" spans="1:6" s="82" customFormat="1" ht="15">
      <c r="A339" s="47"/>
      <c r="B339" s="50"/>
      <c r="C339" s="48"/>
      <c r="D339" s="48"/>
      <c r="E339" s="48"/>
      <c r="F339" s="118"/>
    </row>
    <row r="340" spans="1:6" s="82" customFormat="1" ht="15">
      <c r="A340" s="47" t="str">
        <f>A240</f>
        <v>6.</v>
      </c>
      <c r="B340" s="50" t="str">
        <f>B240</f>
        <v>KERAMIČARSKI RADOVI</v>
      </c>
      <c r="C340" s="48"/>
      <c r="D340" s="48"/>
      <c r="E340" s="48"/>
      <c r="F340" s="118">
        <f>F262</f>
        <v>0</v>
      </c>
    </row>
    <row r="341" spans="1:6" s="82" customFormat="1" ht="15">
      <c r="A341" s="47"/>
      <c r="B341" s="50"/>
      <c r="C341" s="48"/>
      <c r="D341" s="48"/>
      <c r="E341" s="48"/>
      <c r="F341" s="118"/>
    </row>
    <row r="342" spans="1:6" s="82" customFormat="1" ht="15">
      <c r="A342" s="47" t="str">
        <f>A264</f>
        <v>7.</v>
      </c>
      <c r="B342" s="50" t="str">
        <f>B264</f>
        <v>PODOPOLAGAČKI RADOVI</v>
      </c>
      <c r="C342" s="48"/>
      <c r="D342" s="48"/>
      <c r="E342" s="48"/>
      <c r="F342" s="118">
        <f>F278</f>
        <v>0</v>
      </c>
    </row>
    <row r="343" spans="1:6" s="82" customFormat="1" ht="15">
      <c r="A343" s="47"/>
      <c r="B343" s="50"/>
      <c r="C343" s="48"/>
      <c r="D343" s="48"/>
      <c r="E343" s="48"/>
      <c r="F343" s="118"/>
    </row>
    <row r="344" spans="1:6" s="82" customFormat="1" ht="15">
      <c r="A344" s="47" t="str">
        <f>A280</f>
        <v>8.</v>
      </c>
      <c r="B344" s="50" t="str">
        <f>B280</f>
        <v>LIČILAČKI RADOVI</v>
      </c>
      <c r="C344" s="48"/>
      <c r="D344" s="48"/>
      <c r="E344" s="48"/>
      <c r="F344" s="118">
        <f>F300</f>
        <v>0</v>
      </c>
    </row>
    <row r="345" spans="1:6" s="82" customFormat="1" ht="15">
      <c r="A345" s="47"/>
      <c r="B345" s="50"/>
      <c r="C345" s="48"/>
      <c r="D345" s="48"/>
      <c r="E345" s="48"/>
      <c r="F345" s="118"/>
    </row>
    <row r="346" spans="1:6" s="82" customFormat="1" ht="15">
      <c r="A346" s="47" t="str">
        <f>A303</f>
        <v>9.</v>
      </c>
      <c r="B346" s="50" t="str">
        <f>B303</f>
        <v>RAZNI ZAVRŠNI RADOVI</v>
      </c>
      <c r="C346" s="48"/>
      <c r="D346" s="48"/>
      <c r="E346" s="48"/>
      <c r="F346" s="118">
        <f>F317</f>
        <v>0</v>
      </c>
    </row>
    <row r="347" spans="1:6" ht="15">
      <c r="A347" s="107"/>
      <c r="B347" s="52"/>
      <c r="C347" s="51"/>
      <c r="D347" s="51"/>
      <c r="E347" s="51"/>
      <c r="F347" s="119"/>
    </row>
    <row r="348" spans="1:6" ht="15">
      <c r="A348" s="47" t="s">
        <v>94</v>
      </c>
      <c r="B348" s="50" t="s">
        <v>98</v>
      </c>
      <c r="C348" s="48"/>
      <c r="D348" s="48"/>
      <c r="E348" s="48"/>
      <c r="F348" s="118">
        <f>SUM(F330:F347)</f>
        <v>0</v>
      </c>
    </row>
    <row r="349" spans="1:6" ht="15">
      <c r="A349" s="47"/>
      <c r="B349" s="50"/>
      <c r="C349" s="48"/>
      <c r="D349" s="48"/>
      <c r="E349" s="48"/>
      <c r="F349" s="118"/>
    </row>
    <row r="350" spans="1:6" s="82" customFormat="1">
      <c r="A350" s="37"/>
      <c r="B350" s="9"/>
      <c r="C350" s="34"/>
      <c r="D350" s="34"/>
      <c r="E350" s="34"/>
      <c r="F350" s="34"/>
    </row>
    <row r="351" spans="1:6" s="82" customFormat="1">
      <c r="A351" s="37"/>
      <c r="B351" s="9"/>
      <c r="C351" s="34"/>
      <c r="D351" s="34"/>
      <c r="E351" s="34"/>
      <c r="F351" s="34"/>
    </row>
    <row r="352" spans="1:6" s="82" customFormat="1">
      <c r="A352" s="37"/>
      <c r="B352" s="9"/>
      <c r="C352" s="34"/>
      <c r="D352" s="34"/>
      <c r="E352" s="34"/>
      <c r="F352" s="34"/>
    </row>
    <row r="353" spans="1:6" s="82" customFormat="1">
      <c r="A353" s="37"/>
      <c r="B353" s="9"/>
      <c r="C353" s="34"/>
      <c r="D353" s="34"/>
      <c r="E353" s="34"/>
      <c r="F353" s="34"/>
    </row>
    <row r="354" spans="1:6" s="82" customFormat="1">
      <c r="A354" s="37"/>
      <c r="B354" s="9"/>
      <c r="C354" s="34"/>
      <c r="D354" s="34"/>
      <c r="E354" s="34"/>
      <c r="F354" s="34"/>
    </row>
    <row r="355" spans="1:6" s="82" customFormat="1">
      <c r="A355" s="37"/>
      <c r="B355" s="9"/>
      <c r="C355" s="34"/>
      <c r="D355" s="34"/>
      <c r="E355" s="34"/>
      <c r="F355" s="34"/>
    </row>
    <row r="356" spans="1:6" s="82" customFormat="1">
      <c r="A356" s="37"/>
      <c r="B356" s="9"/>
      <c r="C356" s="34"/>
      <c r="D356" s="34"/>
      <c r="E356" s="34"/>
      <c r="F356" s="34"/>
    </row>
    <row r="359" spans="1:6" s="82" customFormat="1">
      <c r="A359" s="37"/>
      <c r="B359" s="9"/>
      <c r="C359" s="34"/>
      <c r="D359" s="34"/>
      <c r="E359" s="34"/>
      <c r="F359" s="34"/>
    </row>
    <row r="360" spans="1:6" s="82" customFormat="1">
      <c r="A360" s="37"/>
      <c r="B360" s="9"/>
      <c r="C360" s="34"/>
      <c r="D360" s="34"/>
      <c r="E360" s="34"/>
      <c r="F360" s="34"/>
    </row>
    <row r="362" spans="1:6" s="82" customFormat="1">
      <c r="A362" s="37"/>
      <c r="B362" s="9"/>
      <c r="C362" s="34"/>
      <c r="D362" s="34"/>
      <c r="E362" s="34"/>
      <c r="F362" s="34"/>
    </row>
    <row r="363" spans="1:6" s="82" customFormat="1">
      <c r="A363" s="37"/>
      <c r="B363" s="9"/>
      <c r="C363" s="34"/>
      <c r="D363" s="34"/>
      <c r="E363" s="34"/>
      <c r="F363" s="34"/>
    </row>
    <row r="364" spans="1:6" s="82" customFormat="1">
      <c r="A364" s="37"/>
      <c r="B364" s="9"/>
      <c r="C364" s="34"/>
      <c r="D364" s="34"/>
      <c r="E364" s="34"/>
      <c r="F364" s="34"/>
    </row>
    <row r="365" spans="1:6" s="82" customFormat="1">
      <c r="A365" s="37"/>
      <c r="B365" s="9"/>
      <c r="C365" s="34"/>
      <c r="D365" s="34"/>
      <c r="E365" s="34"/>
      <c r="F365" s="34"/>
    </row>
    <row r="366" spans="1:6" s="66" customFormat="1" ht="12.75" customHeight="1">
      <c r="A366" s="37"/>
      <c r="B366" s="9"/>
      <c r="C366" s="34"/>
      <c r="D366" s="34"/>
      <c r="E366" s="34"/>
      <c r="F366" s="34"/>
    </row>
    <row r="367" spans="1:6" s="66" customFormat="1" ht="12.75" customHeight="1">
      <c r="A367" s="37"/>
      <c r="B367" s="9"/>
      <c r="C367" s="34"/>
      <c r="D367" s="34"/>
      <c r="E367" s="34"/>
      <c r="F367" s="34"/>
    </row>
    <row r="368" spans="1:6" s="66" customFormat="1" ht="12.75" customHeight="1">
      <c r="A368" s="37"/>
      <c r="B368" s="9"/>
      <c r="C368" s="34"/>
      <c r="D368" s="34"/>
      <c r="E368" s="34"/>
      <c r="F368" s="34"/>
    </row>
    <row r="369" spans="1:6" s="66" customFormat="1" ht="18">
      <c r="A369" s="37"/>
      <c r="B369" s="9"/>
      <c r="C369" s="34"/>
      <c r="D369" s="34"/>
      <c r="E369" s="34"/>
      <c r="F369" s="34"/>
    </row>
    <row r="370" spans="1:6" s="66" customFormat="1" ht="12.75" customHeight="1">
      <c r="A370" s="37"/>
      <c r="B370" s="9"/>
      <c r="C370" s="34"/>
      <c r="D370" s="34"/>
      <c r="E370" s="34"/>
      <c r="F370" s="34"/>
    </row>
    <row r="371" spans="1:6" s="66" customFormat="1" ht="12.75" customHeight="1">
      <c r="A371" s="37"/>
      <c r="B371" s="9"/>
      <c r="C371" s="34"/>
      <c r="D371" s="34"/>
      <c r="E371" s="34"/>
      <c r="F371" s="34"/>
    </row>
    <row r="372" spans="1:6" s="66" customFormat="1" ht="12.75" customHeight="1">
      <c r="A372" s="37"/>
      <c r="B372" s="9"/>
      <c r="C372" s="34"/>
      <c r="D372" s="34"/>
      <c r="E372" s="34"/>
      <c r="F372" s="34"/>
    </row>
    <row r="373" spans="1:6" s="66" customFormat="1" ht="12.75" customHeight="1">
      <c r="A373" s="37"/>
      <c r="B373" s="9"/>
      <c r="C373" s="34"/>
      <c r="D373" s="34"/>
      <c r="E373" s="34"/>
      <c r="F373" s="34"/>
    </row>
    <row r="374" spans="1:6" s="66" customFormat="1" ht="12.75" customHeight="1">
      <c r="A374" s="37"/>
      <c r="B374" s="9"/>
      <c r="C374" s="34"/>
      <c r="D374" s="34"/>
      <c r="E374" s="34"/>
      <c r="F374" s="34"/>
    </row>
    <row r="375" spans="1:6" s="66" customFormat="1" ht="12.75" customHeight="1">
      <c r="A375" s="37"/>
      <c r="B375" s="9"/>
      <c r="C375" s="34"/>
      <c r="D375" s="34"/>
      <c r="E375" s="34"/>
      <c r="F375" s="34"/>
    </row>
    <row r="376" spans="1:6" s="66" customFormat="1" ht="18">
      <c r="A376" s="37"/>
      <c r="B376" s="9"/>
      <c r="C376" s="34"/>
      <c r="D376" s="34"/>
      <c r="E376" s="34"/>
      <c r="F376" s="34"/>
    </row>
    <row r="377" spans="1:6" s="66" customFormat="1" ht="18">
      <c r="A377" s="37"/>
      <c r="B377" s="9"/>
      <c r="C377" s="34"/>
      <c r="D377" s="34"/>
      <c r="E377" s="34"/>
      <c r="F377" s="34"/>
    </row>
    <row r="378" spans="1:6" s="66" customFormat="1" ht="18">
      <c r="A378" s="37"/>
      <c r="B378" s="9"/>
      <c r="C378" s="34"/>
      <c r="D378" s="34"/>
      <c r="E378" s="34"/>
      <c r="F378" s="34"/>
    </row>
    <row r="379" spans="1:6" s="66" customFormat="1" ht="18">
      <c r="A379" s="37"/>
      <c r="B379" s="9"/>
      <c r="C379" s="34"/>
      <c r="D379" s="34"/>
      <c r="E379" s="34"/>
      <c r="F379" s="34"/>
    </row>
    <row r="380" spans="1:6" s="66" customFormat="1" ht="18">
      <c r="A380" s="37"/>
      <c r="B380" s="9"/>
      <c r="C380" s="34"/>
      <c r="D380" s="34"/>
      <c r="E380" s="34"/>
      <c r="F380" s="34"/>
    </row>
    <row r="381" spans="1:6" s="66" customFormat="1" ht="18">
      <c r="A381" s="37"/>
      <c r="B381" s="9"/>
      <c r="C381" s="34"/>
      <c r="D381" s="34"/>
      <c r="E381" s="34"/>
      <c r="F381" s="34"/>
    </row>
    <row r="382" spans="1:6" s="66" customFormat="1" ht="18">
      <c r="A382" s="37"/>
      <c r="B382" s="9"/>
      <c r="C382" s="34"/>
      <c r="D382" s="34"/>
      <c r="E382" s="34"/>
      <c r="F382" s="34"/>
    </row>
    <row r="383" spans="1:6" s="66" customFormat="1" ht="18">
      <c r="A383" s="37"/>
      <c r="B383" s="9"/>
      <c r="C383" s="34"/>
      <c r="D383" s="34"/>
      <c r="E383" s="34"/>
      <c r="F383" s="34"/>
    </row>
    <row r="384" spans="1:6" s="66" customFormat="1" ht="18">
      <c r="A384" s="37"/>
      <c r="B384" s="9"/>
      <c r="C384" s="34"/>
      <c r="D384" s="34"/>
      <c r="E384" s="34"/>
      <c r="F384" s="34"/>
    </row>
    <row r="385" spans="1:6" s="66" customFormat="1" ht="18">
      <c r="A385" s="37"/>
      <c r="B385" s="9"/>
      <c r="C385" s="34"/>
      <c r="D385" s="34"/>
      <c r="E385" s="34"/>
      <c r="F385" s="34"/>
    </row>
    <row r="386" spans="1:6" s="66" customFormat="1" ht="18">
      <c r="A386" s="37"/>
      <c r="B386" s="9"/>
      <c r="C386" s="34"/>
      <c r="D386" s="34"/>
      <c r="E386" s="34"/>
      <c r="F386" s="34"/>
    </row>
    <row r="387" spans="1:6" s="66" customFormat="1" ht="12.75" customHeight="1">
      <c r="A387" s="37"/>
      <c r="B387" s="9"/>
      <c r="C387" s="34"/>
      <c r="D387" s="34"/>
      <c r="E387" s="34"/>
      <c r="F387" s="34"/>
    </row>
    <row r="388" spans="1:6" s="66" customFormat="1" ht="12.75" customHeight="1">
      <c r="A388" s="37"/>
      <c r="B388" s="9"/>
      <c r="C388" s="34"/>
      <c r="D388" s="34"/>
      <c r="E388" s="34"/>
      <c r="F388" s="34"/>
    </row>
    <row r="389" spans="1:6" s="66" customFormat="1" ht="12.75" customHeight="1">
      <c r="A389" s="37"/>
      <c r="B389" s="9"/>
      <c r="C389" s="34"/>
      <c r="D389" s="34"/>
      <c r="E389" s="34"/>
      <c r="F389" s="34"/>
    </row>
    <row r="390" spans="1:6" s="66" customFormat="1" ht="12.75" customHeight="1">
      <c r="A390" s="37"/>
      <c r="B390" s="9"/>
      <c r="C390" s="34"/>
      <c r="D390" s="34"/>
      <c r="E390" s="34"/>
      <c r="F390" s="34"/>
    </row>
    <row r="391" spans="1:6" s="66" customFormat="1" ht="12.75" customHeight="1">
      <c r="A391" s="37"/>
      <c r="B391" s="9"/>
      <c r="C391" s="34"/>
      <c r="D391" s="34"/>
      <c r="E391" s="34"/>
      <c r="F391" s="34"/>
    </row>
    <row r="392" spans="1:6" s="66" customFormat="1" ht="12.75" customHeight="1">
      <c r="A392" s="37"/>
      <c r="B392" s="9"/>
      <c r="C392" s="34"/>
      <c r="D392" s="34"/>
      <c r="E392" s="34"/>
      <c r="F392" s="34"/>
    </row>
    <row r="393" spans="1:6" s="66" customFormat="1" ht="12.75" customHeight="1">
      <c r="A393" s="37"/>
      <c r="B393" s="9"/>
      <c r="C393" s="34"/>
      <c r="D393" s="34"/>
      <c r="E393" s="34"/>
      <c r="F393" s="34"/>
    </row>
    <row r="394" spans="1:6" s="66" customFormat="1" ht="18">
      <c r="A394" s="37"/>
      <c r="B394" s="9"/>
      <c r="C394" s="34"/>
      <c r="D394" s="34"/>
      <c r="E394" s="34"/>
      <c r="F394" s="34"/>
    </row>
    <row r="395" spans="1:6" s="66" customFormat="1" ht="18">
      <c r="A395" s="37"/>
      <c r="B395" s="9"/>
      <c r="C395" s="34"/>
      <c r="D395" s="34"/>
      <c r="E395" s="34"/>
      <c r="F395" s="34"/>
    </row>
    <row r="396" spans="1:6" s="66" customFormat="1" ht="12.75" customHeight="1">
      <c r="A396" s="37"/>
      <c r="B396" s="9"/>
      <c r="C396" s="34"/>
      <c r="D396" s="34"/>
      <c r="E396" s="34"/>
      <c r="F396" s="34"/>
    </row>
    <row r="397" spans="1:6" s="66" customFormat="1" ht="12.75" customHeight="1">
      <c r="A397" s="37"/>
      <c r="B397" s="9"/>
      <c r="C397" s="34"/>
      <c r="D397" s="34"/>
      <c r="E397" s="34"/>
      <c r="F397" s="34"/>
    </row>
    <row r="398" spans="1:6" s="84" customFormat="1">
      <c r="A398" s="37"/>
      <c r="B398" s="9"/>
      <c r="C398" s="34"/>
      <c r="D398" s="34"/>
      <c r="E398" s="34"/>
      <c r="F398" s="34"/>
    </row>
    <row r="399" spans="1:6" s="84" customFormat="1">
      <c r="A399" s="37"/>
      <c r="B399" s="9"/>
      <c r="C399" s="34"/>
      <c r="D399" s="34"/>
      <c r="E399" s="34"/>
      <c r="F399" s="34"/>
    </row>
    <row r="400" spans="1:6" s="43" customFormat="1" ht="14.25">
      <c r="A400" s="37"/>
      <c r="B400" s="9"/>
      <c r="C400" s="34"/>
      <c r="D400" s="34"/>
      <c r="E400" s="34"/>
      <c r="F400" s="34"/>
    </row>
    <row r="401" spans="1:6" s="43" customFormat="1" ht="14.25">
      <c r="A401" s="37"/>
      <c r="B401" s="9"/>
      <c r="C401" s="34"/>
      <c r="D401" s="34"/>
      <c r="E401" s="34"/>
      <c r="F401" s="34"/>
    </row>
    <row r="402" spans="1:6" s="43" customFormat="1" ht="14.25">
      <c r="A402" s="37"/>
      <c r="B402" s="9"/>
      <c r="C402" s="34"/>
      <c r="D402" s="34"/>
      <c r="E402" s="34"/>
      <c r="F402" s="34"/>
    </row>
    <row r="403" spans="1:6" s="43" customFormat="1" ht="65.25" customHeight="1">
      <c r="A403" s="37"/>
      <c r="B403" s="9"/>
      <c r="C403" s="34"/>
      <c r="D403" s="34"/>
      <c r="E403" s="34"/>
      <c r="F403" s="34"/>
    </row>
    <row r="404" spans="1:6" s="43" customFormat="1" ht="14.25">
      <c r="A404" s="37"/>
      <c r="B404" s="9"/>
      <c r="C404" s="34"/>
      <c r="D404" s="34"/>
      <c r="E404" s="34"/>
      <c r="F404" s="34"/>
    </row>
    <row r="405" spans="1:6" s="43" customFormat="1" ht="14.25">
      <c r="A405" s="37"/>
      <c r="B405" s="9"/>
      <c r="C405" s="34"/>
      <c r="D405" s="34"/>
      <c r="E405" s="34"/>
      <c r="F405" s="34"/>
    </row>
    <row r="406" spans="1:6" s="43" customFormat="1" ht="14.25">
      <c r="A406" s="37"/>
      <c r="B406" s="9"/>
      <c r="C406" s="34"/>
      <c r="D406" s="34"/>
      <c r="E406" s="34"/>
      <c r="F406" s="34"/>
    </row>
    <row r="407" spans="1:6" s="43" customFormat="1" ht="14.25">
      <c r="A407" s="37"/>
      <c r="B407" s="9"/>
      <c r="C407" s="34"/>
      <c r="D407" s="34"/>
      <c r="E407" s="34"/>
      <c r="F407" s="34"/>
    </row>
    <row r="408" spans="1:6" s="43" customFormat="1" ht="14.25">
      <c r="A408" s="37"/>
      <c r="B408" s="9"/>
      <c r="C408" s="34"/>
      <c r="D408" s="34"/>
      <c r="E408" s="34"/>
      <c r="F408" s="34"/>
    </row>
    <row r="409" spans="1:6" s="43" customFormat="1" ht="14.25">
      <c r="A409" s="37"/>
      <c r="B409" s="9"/>
      <c r="C409" s="34"/>
      <c r="D409" s="34"/>
      <c r="E409" s="34"/>
      <c r="F409" s="34"/>
    </row>
    <row r="410" spans="1:6" s="43" customFormat="1" ht="14.25">
      <c r="A410" s="37"/>
      <c r="B410" s="9"/>
      <c r="C410" s="34"/>
      <c r="D410" s="34"/>
      <c r="E410" s="34"/>
      <c r="F410" s="34"/>
    </row>
    <row r="411" spans="1:6" s="43" customFormat="1" ht="14.25">
      <c r="A411" s="37"/>
      <c r="B411" s="9"/>
      <c r="C411" s="34"/>
      <c r="D411" s="34"/>
      <c r="E411" s="34"/>
      <c r="F411" s="34"/>
    </row>
    <row r="412" spans="1:6" s="43" customFormat="1" ht="14.25">
      <c r="A412" s="37"/>
      <c r="B412" s="9"/>
      <c r="C412" s="34"/>
      <c r="D412" s="34"/>
      <c r="E412" s="34"/>
      <c r="F412" s="34"/>
    </row>
    <row r="413" spans="1:6" s="43" customFormat="1" ht="14.25">
      <c r="A413" s="37"/>
      <c r="B413" s="9"/>
      <c r="C413" s="34"/>
      <c r="D413" s="34"/>
      <c r="E413" s="34"/>
      <c r="F413" s="34"/>
    </row>
    <row r="414" spans="1:6" s="43" customFormat="1" ht="14.25">
      <c r="A414" s="37"/>
      <c r="B414" s="9"/>
      <c r="C414" s="34"/>
      <c r="D414" s="34"/>
      <c r="E414" s="34"/>
      <c r="F414" s="34"/>
    </row>
    <row r="415" spans="1:6" s="43" customFormat="1" ht="14.25">
      <c r="A415" s="37"/>
      <c r="B415" s="9"/>
      <c r="C415" s="34"/>
      <c r="D415" s="34"/>
      <c r="E415" s="34"/>
      <c r="F415" s="34"/>
    </row>
    <row r="416" spans="1:6" s="43" customFormat="1" ht="14.25">
      <c r="A416" s="37"/>
      <c r="B416" s="9"/>
      <c r="C416" s="34"/>
      <c r="D416" s="34"/>
      <c r="E416" s="34"/>
      <c r="F416" s="34"/>
    </row>
    <row r="417" spans="1:6" s="43" customFormat="1" ht="14.25">
      <c r="A417" s="37"/>
      <c r="B417" s="9"/>
      <c r="C417" s="34"/>
      <c r="D417" s="34"/>
      <c r="E417" s="34"/>
      <c r="F417" s="34"/>
    </row>
    <row r="418" spans="1:6" s="43" customFormat="1" ht="14.25">
      <c r="A418" s="37"/>
      <c r="B418" s="9"/>
      <c r="C418" s="34"/>
      <c r="D418" s="34"/>
      <c r="E418" s="34"/>
      <c r="F418" s="34"/>
    </row>
    <row r="419" spans="1:6" s="43" customFormat="1" ht="14.25">
      <c r="A419" s="37"/>
      <c r="B419" s="9"/>
      <c r="C419" s="34"/>
      <c r="D419" s="34"/>
      <c r="E419" s="34"/>
      <c r="F419" s="34"/>
    </row>
    <row r="420" spans="1:6" s="43" customFormat="1" ht="14.25">
      <c r="A420" s="37"/>
      <c r="B420" s="9"/>
      <c r="C420" s="34"/>
      <c r="D420" s="34"/>
      <c r="E420" s="34"/>
      <c r="F420" s="34"/>
    </row>
    <row r="421" spans="1:6" s="43" customFormat="1" ht="14.25">
      <c r="A421" s="37"/>
      <c r="B421" s="9"/>
      <c r="C421" s="34"/>
      <c r="D421" s="34"/>
      <c r="E421" s="34"/>
      <c r="F421" s="34"/>
    </row>
    <row r="422" spans="1:6" s="43" customFormat="1" ht="14.25">
      <c r="A422" s="37"/>
      <c r="B422" s="9"/>
      <c r="C422" s="34"/>
      <c r="D422" s="34"/>
      <c r="E422" s="34"/>
      <c r="F422" s="34"/>
    </row>
    <row r="423" spans="1:6" s="43" customFormat="1" ht="14.25">
      <c r="A423" s="37"/>
      <c r="B423" s="9"/>
      <c r="C423" s="34"/>
      <c r="D423" s="34"/>
      <c r="E423" s="34"/>
      <c r="F423" s="34"/>
    </row>
    <row r="424" spans="1:6" s="43" customFormat="1" ht="14.25">
      <c r="A424" s="37"/>
      <c r="B424" s="9"/>
      <c r="C424" s="34"/>
      <c r="D424" s="34"/>
      <c r="E424" s="34"/>
      <c r="F424" s="34"/>
    </row>
    <row r="425" spans="1:6" s="43" customFormat="1" ht="14.25">
      <c r="A425" s="37"/>
      <c r="B425" s="9"/>
      <c r="C425" s="34"/>
      <c r="D425" s="34"/>
      <c r="E425" s="34"/>
      <c r="F425" s="34"/>
    </row>
    <row r="426" spans="1:6" s="43" customFormat="1" ht="14.25">
      <c r="A426" s="37"/>
      <c r="B426" s="9"/>
      <c r="C426" s="34"/>
      <c r="D426" s="34"/>
      <c r="E426" s="34"/>
      <c r="F426" s="34"/>
    </row>
    <row r="427" spans="1:6" s="43" customFormat="1" ht="14.25">
      <c r="A427" s="37"/>
      <c r="B427" s="9"/>
      <c r="C427" s="34"/>
      <c r="D427" s="34"/>
      <c r="E427" s="34"/>
      <c r="F427" s="34"/>
    </row>
    <row r="428" spans="1:6" s="43" customFormat="1" ht="14.25">
      <c r="A428" s="37"/>
      <c r="B428" s="9"/>
      <c r="C428" s="34"/>
      <c r="D428" s="34"/>
      <c r="E428" s="34"/>
      <c r="F428" s="34"/>
    </row>
    <row r="429" spans="1:6" s="43" customFormat="1" ht="14.25">
      <c r="A429" s="37"/>
      <c r="B429" s="9"/>
      <c r="C429" s="34"/>
      <c r="D429" s="34"/>
      <c r="E429" s="34"/>
      <c r="F429" s="34"/>
    </row>
    <row r="430" spans="1:6" s="43" customFormat="1" ht="14.25">
      <c r="A430" s="37"/>
      <c r="B430" s="9"/>
      <c r="C430" s="34"/>
      <c r="D430" s="34"/>
      <c r="E430" s="34"/>
      <c r="F430" s="34"/>
    </row>
  </sheetData>
  <mergeCells count="3">
    <mergeCell ref="E4:F4"/>
    <mergeCell ref="B4:C4"/>
    <mergeCell ref="B190:C190"/>
  </mergeCells>
  <phoneticPr fontId="65" type="noConversion"/>
  <pageMargins left="0.9055118110236221" right="0.70866141732283472" top="0.74803149606299213" bottom="0.74803149606299213" header="0.31496062992125984" footer="0.31496062992125984"/>
  <pageSetup paperSize="9" scale="91" firstPageNumber="2" orientation="portrait" useFirstPageNumber="1" r:id="rId1"/>
  <headerFooter>
    <oddHeader>&amp;LIKONART KONSTRUKCIJE d.o.o.
Imprićeva 10, Zagreb&amp;CTROŠKOVNIK RADOVA
UREĐENJA STAROG DIJELA DJEČJEG  VRTIĆA&amp;R
veljača 2024.</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08"/>
  <sheetViews>
    <sheetView view="pageBreakPreview" zoomScaleNormal="100" zoomScaleSheetLayoutView="100" workbookViewId="0">
      <selection activeCell="E168" sqref="E168:E188"/>
    </sheetView>
  </sheetViews>
  <sheetFormatPr defaultColWidth="9.140625" defaultRowHeight="12.75"/>
  <cols>
    <col min="1" max="1" width="4.5703125" style="136" customWidth="1"/>
    <col min="2" max="2" width="50.7109375" style="137" customWidth="1"/>
    <col min="3" max="3" width="8.7109375" style="8" bestFit="1" customWidth="1"/>
    <col min="4" max="4" width="8.5703125" style="8" bestFit="1" customWidth="1"/>
    <col min="5" max="5" width="10.85546875" style="33" bestFit="1" customWidth="1"/>
    <col min="6" max="6" width="12.42578125" style="8" customWidth="1"/>
    <col min="7" max="16384" width="9.140625" style="34"/>
  </cols>
  <sheetData>
    <row r="1" spans="1:6" s="66" customFormat="1" ht="18">
      <c r="A1" s="65" t="s">
        <v>166</v>
      </c>
      <c r="B1" s="229" t="s">
        <v>138</v>
      </c>
      <c r="C1" s="229"/>
      <c r="E1" s="228"/>
    </row>
    <row r="2" spans="1:6" s="66" customFormat="1" ht="18">
      <c r="A2" s="131"/>
      <c r="B2" s="132"/>
      <c r="C2" s="132"/>
      <c r="D2" s="132"/>
      <c r="E2" s="133"/>
      <c r="F2" s="132"/>
    </row>
    <row r="3" spans="1:6">
      <c r="A3" s="30"/>
      <c r="B3" s="134" t="s">
        <v>33</v>
      </c>
      <c r="C3" s="11"/>
      <c r="D3" s="11"/>
      <c r="E3" s="135"/>
      <c r="F3" s="83"/>
    </row>
    <row r="4" spans="1:6" ht="12.75" customHeight="1">
      <c r="C4" s="39"/>
      <c r="D4" s="39"/>
    </row>
    <row r="5" spans="1:6" ht="76.5">
      <c r="B5" s="243" t="s">
        <v>167</v>
      </c>
      <c r="C5" s="243"/>
      <c r="D5" s="34"/>
      <c r="E5" s="34"/>
      <c r="F5" s="34"/>
    </row>
    <row r="6" spans="1:6" ht="89.25">
      <c r="B6" s="243" t="s">
        <v>36</v>
      </c>
      <c r="C6" s="243"/>
      <c r="D6" s="34"/>
      <c r="E6" s="34"/>
      <c r="F6" s="34"/>
    </row>
    <row r="7" spans="1:6" s="84" customFormat="1" ht="114.75">
      <c r="A7" s="136"/>
      <c r="B7" s="243" t="s">
        <v>22</v>
      </c>
      <c r="C7" s="243"/>
    </row>
    <row r="8" spans="1:6" s="84" customFormat="1" ht="76.5">
      <c r="A8" s="136"/>
      <c r="B8" s="243" t="s">
        <v>168</v>
      </c>
      <c r="C8" s="243"/>
    </row>
    <row r="9" spans="1:6" s="84" customFormat="1" ht="63.75">
      <c r="A9" s="136"/>
      <c r="B9" s="243" t="s">
        <v>169</v>
      </c>
      <c r="C9" s="243"/>
    </row>
    <row r="10" spans="1:6" s="84" customFormat="1" ht="51">
      <c r="A10" s="136"/>
      <c r="B10" s="243" t="s">
        <v>170</v>
      </c>
      <c r="C10" s="243"/>
    </row>
    <row r="11" spans="1:6" s="84" customFormat="1" ht="25.5">
      <c r="A11" s="136"/>
      <c r="B11" s="243" t="s">
        <v>3</v>
      </c>
      <c r="C11" s="243"/>
    </row>
    <row r="12" spans="1:6" s="84" customFormat="1" ht="76.5">
      <c r="A12" s="136"/>
      <c r="B12" s="243" t="s">
        <v>38</v>
      </c>
      <c r="C12" s="243"/>
    </row>
    <row r="13" spans="1:6" s="84" customFormat="1" ht="38.25">
      <c r="A13" s="136"/>
      <c r="B13" s="243" t="s">
        <v>171</v>
      </c>
      <c r="C13" s="243"/>
    </row>
    <row r="14" spans="1:6" s="84" customFormat="1" ht="51">
      <c r="A14" s="136"/>
      <c r="B14" s="243" t="s">
        <v>172</v>
      </c>
      <c r="C14" s="243"/>
    </row>
    <row r="15" spans="1:6" s="84" customFormat="1" ht="38.25">
      <c r="A15" s="136"/>
      <c r="B15" s="243" t="s">
        <v>173</v>
      </c>
      <c r="C15" s="243"/>
    </row>
    <row r="16" spans="1:6" s="84" customFormat="1" ht="63.75">
      <c r="A16" s="136"/>
      <c r="B16" s="243" t="s">
        <v>174</v>
      </c>
      <c r="C16" s="243"/>
    </row>
    <row r="17" spans="1:6" s="84" customFormat="1" ht="51">
      <c r="A17" s="136"/>
      <c r="B17" s="243" t="s">
        <v>175</v>
      </c>
      <c r="C17" s="243"/>
    </row>
    <row r="18" spans="1:6" s="84" customFormat="1" ht="102">
      <c r="A18" s="136"/>
      <c r="B18" s="243" t="s">
        <v>35</v>
      </c>
      <c r="C18" s="243"/>
    </row>
    <row r="19" spans="1:6" s="84" customFormat="1" ht="114.75">
      <c r="A19" s="136"/>
      <c r="B19" s="243" t="s">
        <v>176</v>
      </c>
      <c r="C19" s="243"/>
    </row>
    <row r="20" spans="1:6" s="84" customFormat="1" ht="89.25">
      <c r="A20" s="136"/>
      <c r="B20" s="243" t="s">
        <v>177</v>
      </c>
      <c r="C20" s="243"/>
    </row>
    <row r="21" spans="1:6" s="84" customFormat="1" ht="204">
      <c r="A21" s="136"/>
      <c r="B21" s="243" t="s">
        <v>178</v>
      </c>
      <c r="C21" s="243"/>
    </row>
    <row r="22" spans="1:6" s="84" customFormat="1" ht="140.25">
      <c r="A22" s="136"/>
      <c r="B22" s="243" t="s">
        <v>179</v>
      </c>
      <c r="C22" s="243"/>
    </row>
    <row r="23" spans="1:6" s="84" customFormat="1">
      <c r="A23" s="136"/>
      <c r="B23" s="138"/>
      <c r="C23" s="138"/>
      <c r="D23" s="138"/>
      <c r="E23" s="11"/>
      <c r="F23" s="138"/>
    </row>
    <row r="24" spans="1:6" s="84" customFormat="1" ht="25.5">
      <c r="A24" s="136"/>
      <c r="B24" s="139" t="s">
        <v>180</v>
      </c>
      <c r="C24" s="138"/>
      <c r="D24" s="138"/>
      <c r="E24" s="11"/>
      <c r="F24" s="138"/>
    </row>
    <row r="25" spans="1:6" s="84" customFormat="1">
      <c r="A25" s="136"/>
      <c r="B25" s="138"/>
      <c r="C25" s="138"/>
      <c r="D25" s="138"/>
      <c r="E25" s="11"/>
      <c r="F25" s="138"/>
    </row>
    <row r="26" spans="1:6" s="141" customFormat="1" ht="178.5">
      <c r="A26" s="140"/>
      <c r="B26" s="244" t="s">
        <v>181</v>
      </c>
      <c r="C26" s="244"/>
    </row>
    <row r="27" spans="1:6" s="141" customFormat="1" ht="25.5">
      <c r="A27" s="140"/>
      <c r="B27" s="244" t="s">
        <v>182</v>
      </c>
      <c r="C27" s="244"/>
    </row>
    <row r="28" spans="1:6" s="141" customFormat="1" ht="25.5">
      <c r="A28" s="140"/>
      <c r="B28" s="244" t="s">
        <v>183</v>
      </c>
      <c r="C28" s="244"/>
    </row>
    <row r="29" spans="1:6" s="141" customFormat="1" ht="38.25">
      <c r="A29" s="140"/>
      <c r="B29" s="244" t="s">
        <v>184</v>
      </c>
      <c r="C29" s="244"/>
    </row>
    <row r="30" spans="1:6" s="141" customFormat="1" ht="51">
      <c r="A30" s="140"/>
      <c r="B30" s="244" t="s">
        <v>185</v>
      </c>
      <c r="C30" s="244"/>
    </row>
    <row r="31" spans="1:6" s="141" customFormat="1" ht="25.5">
      <c r="A31" s="140"/>
      <c r="B31" s="244" t="s">
        <v>186</v>
      </c>
      <c r="C31" s="244"/>
    </row>
    <row r="32" spans="1:6" s="141" customFormat="1" ht="102">
      <c r="A32" s="140"/>
      <c r="B32" s="244" t="s">
        <v>187</v>
      </c>
      <c r="C32" s="244"/>
    </row>
    <row r="33" spans="1:6" s="141" customFormat="1">
      <c r="A33" s="140"/>
      <c r="B33" s="244" t="s">
        <v>188</v>
      </c>
      <c r="C33" s="244"/>
    </row>
    <row r="34" spans="1:6" s="141" customFormat="1" ht="229.5">
      <c r="A34" s="140"/>
      <c r="B34" s="244" t="s">
        <v>189</v>
      </c>
      <c r="C34" s="244"/>
    </row>
    <row r="35" spans="1:6" s="141" customFormat="1" ht="38.25">
      <c r="A35" s="140"/>
      <c r="B35" s="244" t="s">
        <v>190</v>
      </c>
      <c r="C35" s="244"/>
    </row>
    <row r="36" spans="1:6" s="141" customFormat="1" ht="76.5">
      <c r="A36" s="140"/>
      <c r="B36" s="244" t="s">
        <v>191</v>
      </c>
      <c r="C36" s="244"/>
    </row>
    <row r="37" spans="1:6" s="141" customFormat="1" ht="51">
      <c r="A37" s="140"/>
      <c r="B37" s="244" t="s">
        <v>192</v>
      </c>
      <c r="C37" s="244"/>
    </row>
    <row r="38" spans="1:6" s="141" customFormat="1" ht="76.5">
      <c r="A38" s="140"/>
      <c r="B38" s="244" t="s">
        <v>193</v>
      </c>
      <c r="C38" s="244"/>
    </row>
    <row r="39" spans="1:6" s="141" customFormat="1" ht="102">
      <c r="A39" s="140"/>
      <c r="B39" s="244" t="s">
        <v>194</v>
      </c>
      <c r="C39" s="244"/>
    </row>
    <row r="40" spans="1:6" s="141" customFormat="1" ht="38.25">
      <c r="A40" s="140"/>
      <c r="B40" s="244" t="s">
        <v>195</v>
      </c>
      <c r="C40" s="244"/>
    </row>
    <row r="41" spans="1:6" s="141" customFormat="1" ht="25.5">
      <c r="A41" s="140"/>
      <c r="B41" s="244" t="s">
        <v>196</v>
      </c>
      <c r="C41" s="244"/>
    </row>
    <row r="42" spans="1:6" s="141" customFormat="1" ht="127.5">
      <c r="A42" s="140"/>
      <c r="B42" s="244" t="s">
        <v>197</v>
      </c>
      <c r="C42" s="244"/>
    </row>
    <row r="43" spans="1:6" s="141" customFormat="1" ht="51">
      <c r="A43" s="140"/>
      <c r="B43" s="244" t="s">
        <v>198</v>
      </c>
      <c r="C43" s="244"/>
    </row>
    <row r="44" spans="1:6" s="141" customFormat="1" ht="76.5">
      <c r="A44" s="140"/>
      <c r="B44" s="244" t="s">
        <v>199</v>
      </c>
      <c r="C44" s="244"/>
    </row>
    <row r="45" spans="1:6" s="141" customFormat="1" ht="51">
      <c r="A45" s="140"/>
      <c r="B45" s="244" t="s">
        <v>200</v>
      </c>
      <c r="C45" s="244"/>
    </row>
    <row r="46" spans="1:6" s="141" customFormat="1" ht="51">
      <c r="A46" s="140"/>
      <c r="B46" s="243" t="s">
        <v>201</v>
      </c>
      <c r="C46" s="243"/>
    </row>
    <row r="47" spans="1:6">
      <c r="B47" s="142"/>
      <c r="C47" s="39"/>
      <c r="D47" s="39"/>
    </row>
    <row r="48" spans="1:6" s="82" customFormat="1" ht="38.25">
      <c r="A48" s="86" t="s">
        <v>51</v>
      </c>
      <c r="B48" s="143" t="s">
        <v>7</v>
      </c>
      <c r="C48" s="28" t="s">
        <v>11</v>
      </c>
      <c r="D48" s="28" t="s">
        <v>8</v>
      </c>
      <c r="E48" s="28" t="s">
        <v>279</v>
      </c>
      <c r="F48" s="28" t="s">
        <v>280</v>
      </c>
    </row>
    <row r="49" spans="1:8">
      <c r="B49" s="144"/>
      <c r="C49" s="39"/>
      <c r="D49" s="39"/>
    </row>
    <row r="50" spans="1:8" ht="38.25">
      <c r="B50" s="145" t="s">
        <v>202</v>
      </c>
      <c r="C50" s="39"/>
      <c r="D50" s="39"/>
    </row>
    <row r="51" spans="1:8">
      <c r="B51" s="144"/>
      <c r="C51" s="39"/>
      <c r="D51" s="39"/>
    </row>
    <row r="52" spans="1:8" s="85" customFormat="1">
      <c r="A52" s="146" t="s">
        <v>203</v>
      </c>
      <c r="B52" s="142" t="s">
        <v>350</v>
      </c>
      <c r="C52" s="39"/>
      <c r="D52" s="39"/>
      <c r="E52" s="33"/>
      <c r="F52" s="8"/>
    </row>
    <row r="53" spans="1:8">
      <c r="B53" s="144"/>
      <c r="C53" s="39"/>
      <c r="D53" s="39"/>
    </row>
    <row r="54" spans="1:8">
      <c r="A54" s="136" t="s">
        <v>4</v>
      </c>
      <c r="B54" s="292" t="s">
        <v>266</v>
      </c>
      <c r="C54" s="285"/>
      <c r="D54" s="286"/>
      <c r="E54" s="287"/>
      <c r="F54" s="67"/>
    </row>
    <row r="55" spans="1:8" ht="25.5">
      <c r="B55" s="293" t="s">
        <v>267</v>
      </c>
      <c r="C55" s="285"/>
      <c r="D55" s="286"/>
      <c r="E55" s="287"/>
      <c r="F55" s="67"/>
      <c r="H55" s="252"/>
    </row>
    <row r="56" spans="1:8">
      <c r="B56" s="293" t="s">
        <v>281</v>
      </c>
      <c r="C56" s="285"/>
      <c r="D56" s="286"/>
      <c r="E56" s="287"/>
      <c r="F56" s="67"/>
    </row>
    <row r="57" spans="1:8">
      <c r="B57" s="293" t="s">
        <v>268</v>
      </c>
      <c r="C57" s="285"/>
      <c r="D57" s="286"/>
      <c r="E57" s="287"/>
      <c r="F57" s="67"/>
    </row>
    <row r="58" spans="1:8">
      <c r="B58" s="293" t="s">
        <v>371</v>
      </c>
      <c r="C58" s="285"/>
      <c r="D58" s="286"/>
      <c r="E58" s="287"/>
      <c r="F58" s="67"/>
    </row>
    <row r="59" spans="1:8">
      <c r="B59" s="293" t="s">
        <v>269</v>
      </c>
      <c r="C59" s="285" t="s">
        <v>13</v>
      </c>
      <c r="D59" s="286">
        <v>50</v>
      </c>
      <c r="E59" s="287"/>
      <c r="F59" s="67">
        <f>D59*E59</f>
        <v>0</v>
      </c>
    </row>
    <row r="60" spans="1:8">
      <c r="B60" s="293"/>
      <c r="C60" s="285"/>
      <c r="D60" s="286"/>
      <c r="E60" s="287"/>
      <c r="F60" s="67"/>
    </row>
    <row r="61" spans="1:8">
      <c r="A61" s="136">
        <v>2</v>
      </c>
      <c r="B61" s="292" t="s">
        <v>291</v>
      </c>
      <c r="C61" s="285"/>
      <c r="D61" s="286"/>
      <c r="E61" s="287"/>
      <c r="F61" s="67"/>
    </row>
    <row r="62" spans="1:8">
      <c r="B62" s="293" t="s">
        <v>371</v>
      </c>
      <c r="C62" s="285"/>
      <c r="D62" s="286"/>
      <c r="E62" s="287"/>
      <c r="F62" s="67"/>
    </row>
    <row r="63" spans="1:8">
      <c r="A63" s="136" t="s">
        <v>207</v>
      </c>
      <c r="B63" s="284" t="s">
        <v>285</v>
      </c>
      <c r="C63" s="285" t="s">
        <v>14</v>
      </c>
      <c r="D63" s="286">
        <v>7</v>
      </c>
      <c r="E63" s="287"/>
      <c r="F63" s="67">
        <f t="shared" ref="F63:F69" si="0">D63*E63</f>
        <v>0</v>
      </c>
    </row>
    <row r="64" spans="1:8">
      <c r="A64" s="136" t="s">
        <v>208</v>
      </c>
      <c r="B64" s="284" t="s">
        <v>286</v>
      </c>
      <c r="C64" s="285" t="s">
        <v>14</v>
      </c>
      <c r="D64" s="286">
        <v>7</v>
      </c>
      <c r="E64" s="287"/>
      <c r="F64" s="67">
        <f t="shared" si="0"/>
        <v>0</v>
      </c>
    </row>
    <row r="65" spans="1:12">
      <c r="A65" s="136" t="s">
        <v>337</v>
      </c>
      <c r="B65" s="284" t="s">
        <v>290</v>
      </c>
      <c r="C65" s="285" t="s">
        <v>14</v>
      </c>
      <c r="D65" s="286">
        <v>1</v>
      </c>
      <c r="E65" s="287"/>
      <c r="F65" s="67">
        <f t="shared" si="0"/>
        <v>0</v>
      </c>
    </row>
    <row r="66" spans="1:12">
      <c r="A66" s="136" t="s">
        <v>338</v>
      </c>
      <c r="B66" s="284" t="s">
        <v>287</v>
      </c>
      <c r="C66" s="285" t="s">
        <v>14</v>
      </c>
      <c r="D66" s="286">
        <v>7</v>
      </c>
      <c r="E66" s="287"/>
      <c r="F66" s="67">
        <f t="shared" si="0"/>
        <v>0</v>
      </c>
    </row>
    <row r="67" spans="1:12" ht="25.5">
      <c r="A67" s="136" t="s">
        <v>330</v>
      </c>
      <c r="B67" s="284" t="s">
        <v>294</v>
      </c>
      <c r="C67" s="285" t="s">
        <v>14</v>
      </c>
      <c r="D67" s="286">
        <v>7</v>
      </c>
      <c r="E67" s="287"/>
      <c r="F67" s="67">
        <f t="shared" si="0"/>
        <v>0</v>
      </c>
    </row>
    <row r="68" spans="1:12" ht="25.5">
      <c r="A68" s="136" t="s">
        <v>352</v>
      </c>
      <c r="B68" s="284" t="s">
        <v>288</v>
      </c>
      <c r="C68" s="285" t="s">
        <v>14</v>
      </c>
      <c r="D68" s="286">
        <v>3</v>
      </c>
      <c r="E68" s="287"/>
      <c r="F68" s="67">
        <f t="shared" si="0"/>
        <v>0</v>
      </c>
    </row>
    <row r="69" spans="1:12">
      <c r="A69" s="136" t="s">
        <v>353</v>
      </c>
      <c r="B69" s="284" t="s">
        <v>289</v>
      </c>
      <c r="C69" s="285" t="s">
        <v>14</v>
      </c>
      <c r="D69" s="286">
        <v>7</v>
      </c>
      <c r="E69" s="287"/>
      <c r="F69" s="67">
        <f t="shared" si="0"/>
        <v>0</v>
      </c>
    </row>
    <row r="70" spans="1:12">
      <c r="B70" s="144"/>
      <c r="C70" s="39"/>
      <c r="D70" s="39"/>
    </row>
    <row r="71" spans="1:12" ht="25.5">
      <c r="A71" s="136" t="s">
        <v>6</v>
      </c>
      <c r="B71" s="294" t="s">
        <v>292</v>
      </c>
      <c r="C71" s="286"/>
      <c r="D71" s="286"/>
      <c r="E71" s="295"/>
      <c r="F71" s="85"/>
    </row>
    <row r="72" spans="1:12">
      <c r="B72" s="293" t="s">
        <v>262</v>
      </c>
      <c r="C72" s="285"/>
      <c r="D72" s="286"/>
      <c r="E72" s="287"/>
      <c r="F72" s="67"/>
    </row>
    <row r="73" spans="1:12">
      <c r="B73" s="293" t="s">
        <v>293</v>
      </c>
      <c r="C73" s="285"/>
      <c r="D73" s="286"/>
      <c r="E73" s="287"/>
      <c r="F73" s="67"/>
    </row>
    <row r="74" spans="1:12">
      <c r="B74" s="293" t="s">
        <v>371</v>
      </c>
      <c r="C74" s="285"/>
      <c r="D74" s="286"/>
      <c r="E74" s="287"/>
      <c r="F74" s="67"/>
    </row>
    <row r="75" spans="1:12">
      <c r="A75" s="136" t="s">
        <v>207</v>
      </c>
      <c r="B75" s="293" t="s">
        <v>260</v>
      </c>
      <c r="C75" s="285" t="s">
        <v>13</v>
      </c>
      <c r="D75" s="286">
        <v>2</v>
      </c>
      <c r="E75" s="287"/>
      <c r="F75" s="67">
        <f>D75*E75</f>
        <v>0</v>
      </c>
    </row>
    <row r="76" spans="1:12">
      <c r="A76" s="136" t="s">
        <v>208</v>
      </c>
      <c r="B76" s="293" t="s">
        <v>261</v>
      </c>
      <c r="C76" s="285" t="s">
        <v>13</v>
      </c>
      <c r="D76" s="286">
        <v>10</v>
      </c>
      <c r="E76" s="287"/>
      <c r="F76" s="67">
        <f>D76*E76</f>
        <v>0</v>
      </c>
    </row>
    <row r="77" spans="1:12">
      <c r="B77" s="293"/>
      <c r="C77" s="285"/>
      <c r="D77" s="286"/>
      <c r="E77" s="287"/>
      <c r="F77" s="67"/>
    </row>
    <row r="78" spans="1:12" s="85" customFormat="1" ht="63.75">
      <c r="A78" s="149" t="s">
        <v>10</v>
      </c>
      <c r="B78" s="282" t="s">
        <v>378</v>
      </c>
      <c r="C78" s="40" t="s">
        <v>2</v>
      </c>
      <c r="D78" s="113">
        <v>0.9</v>
      </c>
      <c r="E78" s="113"/>
      <c r="F78" s="125">
        <f>SUM(D78*E78)</f>
        <v>0</v>
      </c>
      <c r="I78" s="257"/>
      <c r="L78" s="257"/>
    </row>
    <row r="79" spans="1:12">
      <c r="B79" s="293"/>
      <c r="C79" s="285"/>
      <c r="D79" s="286"/>
      <c r="E79" s="287"/>
      <c r="F79" s="67"/>
    </row>
    <row r="80" spans="1:12" ht="63.75">
      <c r="A80" s="13" t="s">
        <v>9</v>
      </c>
      <c r="B80" s="88" t="s">
        <v>370</v>
      </c>
      <c r="C80" s="358"/>
      <c r="D80" s="53"/>
      <c r="E80" s="53"/>
      <c r="F80" s="70"/>
    </row>
    <row r="81" spans="1:13">
      <c r="B81" s="293" t="s">
        <v>372</v>
      </c>
      <c r="C81" s="285"/>
      <c r="D81" s="286"/>
      <c r="E81" s="287"/>
      <c r="F81" s="67"/>
    </row>
    <row r="82" spans="1:13" ht="25.5">
      <c r="A82" s="13"/>
      <c r="B82" s="26" t="s">
        <v>363</v>
      </c>
      <c r="C82" s="93" t="s">
        <v>206</v>
      </c>
      <c r="D82" s="125">
        <v>2.7</v>
      </c>
      <c r="E82" s="55"/>
      <c r="F82" s="67">
        <f>+D82*E82</f>
        <v>0</v>
      </c>
      <c r="I82" s="257"/>
      <c r="M82" s="257"/>
    </row>
    <row r="83" spans="1:13">
      <c r="A83" s="13"/>
      <c r="B83" s="26"/>
      <c r="C83" s="93"/>
      <c r="D83" s="125"/>
      <c r="E83" s="55"/>
      <c r="F83" s="67"/>
      <c r="I83" s="257"/>
      <c r="M83" s="257"/>
    </row>
    <row r="84" spans="1:13" ht="51">
      <c r="A84" s="136" t="s">
        <v>15</v>
      </c>
      <c r="B84" s="147" t="s">
        <v>379</v>
      </c>
      <c r="C84" s="93" t="s">
        <v>206</v>
      </c>
      <c r="D84" s="125">
        <v>1.5</v>
      </c>
      <c r="F84" s="67">
        <f>+D84*E84</f>
        <v>0</v>
      </c>
    </row>
    <row r="85" spans="1:13">
      <c r="A85" s="13"/>
      <c r="B85" s="27"/>
      <c r="C85" s="7"/>
      <c r="D85" s="36"/>
      <c r="E85" s="8"/>
      <c r="F85" s="69"/>
    </row>
    <row r="86" spans="1:13" ht="51">
      <c r="A86" s="13" t="s">
        <v>28</v>
      </c>
      <c r="B86" s="26" t="s">
        <v>380</v>
      </c>
      <c r="C86" s="360"/>
      <c r="D86" s="346"/>
      <c r="E86" s="53"/>
      <c r="F86" s="70"/>
    </row>
    <row r="87" spans="1:13" s="84" customFormat="1">
      <c r="A87" s="13"/>
      <c r="B87" s="26" t="s">
        <v>364</v>
      </c>
      <c r="C87" s="40" t="s">
        <v>2</v>
      </c>
      <c r="D87" s="346">
        <v>1.3</v>
      </c>
      <c r="E87" s="53"/>
      <c r="F87" s="70">
        <f>D87*E87</f>
        <v>0</v>
      </c>
    </row>
    <row r="88" spans="1:13" s="84" customFormat="1">
      <c r="A88" s="13"/>
      <c r="B88" s="26"/>
      <c r="C88" s="40"/>
      <c r="D88" s="346"/>
      <c r="E88" s="53"/>
      <c r="F88" s="70"/>
    </row>
    <row r="89" spans="1:13" s="85" customFormat="1" ht="63.75">
      <c r="A89" s="149" t="s">
        <v>29</v>
      </c>
      <c r="B89" s="282" t="s">
        <v>313</v>
      </c>
      <c r="C89" s="40" t="s">
        <v>2</v>
      </c>
      <c r="D89" s="113">
        <v>0.9</v>
      </c>
      <c r="E89" s="113"/>
      <c r="F89" s="125">
        <f>SUM(D89*E89)</f>
        <v>0</v>
      </c>
      <c r="I89" s="257"/>
      <c r="L89" s="257"/>
    </row>
    <row r="90" spans="1:13" s="84" customFormat="1">
      <c r="A90" s="13"/>
      <c r="B90" s="26"/>
      <c r="C90" s="40"/>
      <c r="D90" s="346"/>
      <c r="E90" s="53"/>
      <c r="F90" s="70"/>
    </row>
    <row r="91" spans="1:13" s="29" customFormat="1" ht="54" customHeight="1">
      <c r="A91" s="148" t="s">
        <v>37</v>
      </c>
      <c r="B91" s="144" t="s">
        <v>209</v>
      </c>
      <c r="C91" s="281"/>
      <c r="D91" s="55"/>
      <c r="E91" s="297"/>
      <c r="F91" s="298"/>
    </row>
    <row r="92" spans="1:13" s="29" customFormat="1">
      <c r="A92" s="148" t="s">
        <v>207</v>
      </c>
      <c r="B92" s="91" t="s">
        <v>210</v>
      </c>
      <c r="C92" s="281" t="s">
        <v>211</v>
      </c>
      <c r="D92" s="55">
        <v>15</v>
      </c>
      <c r="E92" s="55"/>
      <c r="F92" s="67">
        <f>+D92*E92</f>
        <v>0</v>
      </c>
    </row>
    <row r="93" spans="1:13" s="29" customFormat="1">
      <c r="A93" s="148" t="s">
        <v>208</v>
      </c>
      <c r="B93" s="91" t="s">
        <v>212</v>
      </c>
      <c r="C93" s="281" t="s">
        <v>211</v>
      </c>
      <c r="D93" s="55">
        <v>15</v>
      </c>
      <c r="E93" s="55"/>
      <c r="F93" s="67">
        <f>+D93*E93</f>
        <v>0</v>
      </c>
    </row>
    <row r="94" spans="1:13" s="29" customFormat="1">
      <c r="A94" s="148"/>
      <c r="B94" s="144"/>
      <c r="C94" s="281"/>
      <c r="D94" s="55"/>
      <c r="E94" s="33"/>
      <c r="F94" s="8"/>
    </row>
    <row r="95" spans="1:13">
      <c r="A95" s="153" t="str">
        <f>+A52</f>
        <v>I.</v>
      </c>
      <c r="B95" s="154" t="s">
        <v>351</v>
      </c>
      <c r="C95" s="155"/>
      <c r="D95" s="156"/>
      <c r="E95" s="157"/>
      <c r="F95" s="158">
        <f>SUM(F53:F94)</f>
        <v>0</v>
      </c>
    </row>
    <row r="96" spans="1:13">
      <c r="A96" s="146"/>
      <c r="B96" s="145"/>
      <c r="C96" s="159"/>
      <c r="D96" s="39"/>
      <c r="F96" s="160"/>
    </row>
    <row r="97" spans="1:6">
      <c r="A97" s="146"/>
      <c r="B97" s="145"/>
      <c r="C97" s="159"/>
      <c r="D97" s="39"/>
      <c r="F97" s="160"/>
    </row>
    <row r="98" spans="1:6">
      <c r="B98" s="144"/>
      <c r="C98" s="159"/>
    </row>
    <row r="99" spans="1:6" s="82" customFormat="1" ht="38.25">
      <c r="A99" s="86" t="s">
        <v>51</v>
      </c>
      <c r="B99" s="143" t="s">
        <v>7</v>
      </c>
      <c r="C99" s="28" t="s">
        <v>11</v>
      </c>
      <c r="D99" s="28" t="s">
        <v>8</v>
      </c>
      <c r="E99" s="28" t="s">
        <v>279</v>
      </c>
      <c r="F99" s="28" t="s">
        <v>280</v>
      </c>
    </row>
    <row r="100" spans="1:6">
      <c r="B100" s="144"/>
      <c r="C100" s="159"/>
      <c r="D100" s="39"/>
    </row>
    <row r="101" spans="1:6" s="85" customFormat="1">
      <c r="A101" s="146" t="s">
        <v>214</v>
      </c>
      <c r="B101" s="145" t="s">
        <v>215</v>
      </c>
      <c r="C101" s="159"/>
      <c r="D101" s="39"/>
      <c r="E101" s="33"/>
      <c r="F101" s="8"/>
    </row>
    <row r="102" spans="1:6" s="85" customFormat="1">
      <c r="A102" s="146"/>
      <c r="B102" s="145"/>
      <c r="C102" s="159"/>
      <c r="D102" s="39"/>
      <c r="E102" s="33"/>
      <c r="F102" s="8"/>
    </row>
    <row r="103" spans="1:6" ht="117" customHeight="1">
      <c r="A103" s="136" t="s">
        <v>4</v>
      </c>
      <c r="B103" s="282" t="s">
        <v>263</v>
      </c>
      <c r="C103" s="159"/>
      <c r="D103" s="39"/>
      <c r="F103" s="67"/>
    </row>
    <row r="104" spans="1:6" ht="25.5">
      <c r="B104" s="152" t="s">
        <v>216</v>
      </c>
      <c r="C104" s="159"/>
      <c r="D104" s="39"/>
      <c r="F104" s="67"/>
    </row>
    <row r="105" spans="1:6" ht="90.75" customHeight="1">
      <c r="B105" s="152" t="s">
        <v>217</v>
      </c>
      <c r="C105" s="159"/>
      <c r="D105" s="39"/>
      <c r="F105" s="67"/>
    </row>
    <row r="106" spans="1:6" ht="39.75" customHeight="1">
      <c r="B106" s="152" t="s">
        <v>218</v>
      </c>
      <c r="C106" s="159"/>
      <c r="D106" s="39"/>
      <c r="F106" s="67"/>
    </row>
    <row r="107" spans="1:6" s="151" customFormat="1" ht="14.25">
      <c r="A107" s="149" t="s">
        <v>207</v>
      </c>
      <c r="B107" s="152" t="s">
        <v>219</v>
      </c>
      <c r="C107" s="150" t="s">
        <v>13</v>
      </c>
      <c r="D107" s="125">
        <v>40</v>
      </c>
      <c r="E107" s="125"/>
      <c r="F107" s="67">
        <f>+D107*E107</f>
        <v>0</v>
      </c>
    </row>
    <row r="108" spans="1:6" s="151" customFormat="1" ht="14.25">
      <c r="A108" s="149" t="s">
        <v>208</v>
      </c>
      <c r="B108" s="152" t="s">
        <v>220</v>
      </c>
      <c r="C108" s="150" t="s">
        <v>13</v>
      </c>
      <c r="D108" s="125">
        <v>30</v>
      </c>
      <c r="E108" s="125"/>
      <c r="F108" s="67">
        <f>+D108*E108</f>
        <v>0</v>
      </c>
    </row>
    <row r="109" spans="1:6" s="151" customFormat="1" ht="14.25">
      <c r="A109" s="149" t="s">
        <v>337</v>
      </c>
      <c r="B109" s="152" t="s">
        <v>221</v>
      </c>
      <c r="C109" s="150" t="s">
        <v>13</v>
      </c>
      <c r="D109" s="125">
        <v>16</v>
      </c>
      <c r="E109" s="125"/>
      <c r="F109" s="67">
        <f>+D109*E109</f>
        <v>0</v>
      </c>
    </row>
    <row r="110" spans="1:6" s="151" customFormat="1" ht="14.25">
      <c r="A110" s="149" t="s">
        <v>338</v>
      </c>
      <c r="B110" s="152" t="s">
        <v>328</v>
      </c>
      <c r="C110" s="150" t="s">
        <v>13</v>
      </c>
      <c r="D110" s="125">
        <v>40</v>
      </c>
      <c r="E110" s="125"/>
      <c r="F110" s="67">
        <f>+D110*E110</f>
        <v>0</v>
      </c>
    </row>
    <row r="111" spans="1:6" s="151" customFormat="1" ht="14.25">
      <c r="A111" s="299"/>
      <c r="B111" s="152"/>
      <c r="C111" s="150"/>
      <c r="D111" s="125"/>
      <c r="E111" s="125"/>
      <c r="F111" s="67"/>
    </row>
    <row r="112" spans="1:6" s="151" customFormat="1" ht="102">
      <c r="A112" s="149" t="s">
        <v>5</v>
      </c>
      <c r="B112" s="300" t="s">
        <v>222</v>
      </c>
      <c r="C112" s="150"/>
      <c r="D112" s="125"/>
      <c r="E112" s="125"/>
      <c r="F112" s="291">
        <f t="shared" ref="F112" si="1">D112*E112</f>
        <v>0</v>
      </c>
    </row>
    <row r="113" spans="1:6" s="151" customFormat="1" ht="14.25">
      <c r="A113" s="149" t="s">
        <v>207</v>
      </c>
      <c r="B113" s="152" t="s">
        <v>219</v>
      </c>
      <c r="C113" s="150" t="s">
        <v>14</v>
      </c>
      <c r="D113" s="125">
        <v>2</v>
      </c>
      <c r="E113" s="125"/>
      <c r="F113" s="67">
        <f>+D113*E113</f>
        <v>0</v>
      </c>
    </row>
    <row r="114" spans="1:6" s="151" customFormat="1" ht="14.25">
      <c r="A114" s="149" t="s">
        <v>208</v>
      </c>
      <c r="B114" s="152" t="s">
        <v>220</v>
      </c>
      <c r="C114" s="150" t="s">
        <v>14</v>
      </c>
      <c r="D114" s="125">
        <v>6</v>
      </c>
      <c r="E114" s="125"/>
      <c r="F114" s="67">
        <f>+D114*E114</f>
        <v>0</v>
      </c>
    </row>
    <row r="115" spans="1:6" s="151" customFormat="1" ht="14.25">
      <c r="A115" s="149" t="s">
        <v>337</v>
      </c>
      <c r="B115" s="152" t="s">
        <v>221</v>
      </c>
      <c r="C115" s="150" t="s">
        <v>14</v>
      </c>
      <c r="D115" s="125">
        <v>2</v>
      </c>
      <c r="E115" s="125"/>
      <c r="F115" s="67">
        <f>+D115*E115</f>
        <v>0</v>
      </c>
    </row>
    <row r="116" spans="1:6">
      <c r="B116" s="144"/>
      <c r="C116" s="159"/>
      <c r="D116" s="39"/>
      <c r="F116" s="67"/>
    </row>
    <row r="117" spans="1:6">
      <c r="B117" s="144"/>
      <c r="C117" s="159"/>
      <c r="D117" s="39"/>
      <c r="F117" s="67"/>
    </row>
    <row r="118" spans="1:6" s="151" customFormat="1" ht="114.75">
      <c r="A118" s="149">
        <v>3</v>
      </c>
      <c r="B118" s="152" t="s">
        <v>223</v>
      </c>
      <c r="C118" s="150"/>
      <c r="D118" s="125"/>
      <c r="E118" s="125"/>
      <c r="F118" s="291">
        <f t="shared" ref="F118" si="2">D118*E118</f>
        <v>0</v>
      </c>
    </row>
    <row r="119" spans="1:6" s="151" customFormat="1" ht="14.25">
      <c r="A119" s="149" t="s">
        <v>207</v>
      </c>
      <c r="B119" s="301" t="s">
        <v>224</v>
      </c>
      <c r="C119" s="93" t="s">
        <v>0</v>
      </c>
      <c r="D119" s="125">
        <v>1</v>
      </c>
      <c r="E119" s="33"/>
      <c r="F119" s="67">
        <f>+D119*E119</f>
        <v>0</v>
      </c>
    </row>
    <row r="120" spans="1:6" s="151" customFormat="1" ht="25.5">
      <c r="A120" s="149" t="s">
        <v>208</v>
      </c>
      <c r="B120" s="302" t="s">
        <v>225</v>
      </c>
      <c r="C120" s="93" t="s">
        <v>0</v>
      </c>
      <c r="D120" s="125">
        <v>1</v>
      </c>
      <c r="E120" s="33"/>
      <c r="F120" s="67">
        <f>+D120*E120</f>
        <v>0</v>
      </c>
    </row>
    <row r="121" spans="1:6" s="151" customFormat="1" ht="67.5" customHeight="1">
      <c r="A121" s="149" t="s">
        <v>337</v>
      </c>
      <c r="B121" s="302" t="s">
        <v>226</v>
      </c>
      <c r="C121" s="93" t="s">
        <v>0</v>
      </c>
      <c r="D121" s="125">
        <v>1</v>
      </c>
      <c r="E121" s="33"/>
      <c r="F121" s="67">
        <f>+D121*E121</f>
        <v>0</v>
      </c>
    </row>
    <row r="122" spans="1:6">
      <c r="B122" s="144"/>
      <c r="C122" s="159"/>
      <c r="D122" s="39"/>
      <c r="F122" s="67"/>
    </row>
    <row r="123" spans="1:6" ht="51">
      <c r="A123" s="161" t="s">
        <v>10</v>
      </c>
      <c r="B123" s="144" t="s">
        <v>227</v>
      </c>
      <c r="C123" s="281"/>
      <c r="D123" s="55"/>
      <c r="F123" s="67"/>
    </row>
    <row r="124" spans="1:6">
      <c r="A124" s="149" t="s">
        <v>207</v>
      </c>
      <c r="B124" s="91" t="s">
        <v>210</v>
      </c>
      <c r="C124" s="281" t="s">
        <v>211</v>
      </c>
      <c r="D124" s="55">
        <v>30</v>
      </c>
      <c r="E124" s="55"/>
      <c r="F124" s="67">
        <f>+D124*E124</f>
        <v>0</v>
      </c>
    </row>
    <row r="125" spans="1:6">
      <c r="A125" s="149" t="s">
        <v>208</v>
      </c>
      <c r="B125" s="91" t="s">
        <v>212</v>
      </c>
      <c r="C125" s="281" t="s">
        <v>211</v>
      </c>
      <c r="D125" s="55">
        <v>30</v>
      </c>
      <c r="E125" s="55"/>
      <c r="F125" s="67">
        <f>+D125*E125</f>
        <v>0</v>
      </c>
    </row>
    <row r="126" spans="1:6">
      <c r="B126" s="144"/>
      <c r="C126" s="163"/>
    </row>
    <row r="127" spans="1:6">
      <c r="A127" s="153" t="str">
        <f>+A101</f>
        <v>II.</v>
      </c>
      <c r="B127" s="154" t="s">
        <v>228</v>
      </c>
      <c r="C127" s="155"/>
      <c r="D127" s="156"/>
      <c r="E127" s="157"/>
      <c r="F127" s="158">
        <f>SUM(F103:F126)</f>
        <v>0</v>
      </c>
    </row>
    <row r="128" spans="1:6" s="85" customFormat="1">
      <c r="A128" s="146"/>
      <c r="B128" s="144"/>
      <c r="C128" s="159"/>
      <c r="D128" s="39"/>
      <c r="E128" s="33"/>
      <c r="F128" s="8"/>
    </row>
    <row r="129" spans="1:6">
      <c r="B129" s="144"/>
      <c r="C129" s="159"/>
      <c r="D129" s="39"/>
    </row>
    <row r="130" spans="1:6" s="82" customFormat="1" ht="38.25">
      <c r="A130" s="86" t="s">
        <v>51</v>
      </c>
      <c r="B130" s="143" t="s">
        <v>7</v>
      </c>
      <c r="C130" s="28" t="s">
        <v>11</v>
      </c>
      <c r="D130" s="28" t="s">
        <v>8</v>
      </c>
      <c r="E130" s="28" t="s">
        <v>279</v>
      </c>
      <c r="F130" s="28" t="s">
        <v>280</v>
      </c>
    </row>
    <row r="131" spans="1:6">
      <c r="B131" s="144"/>
      <c r="C131" s="159"/>
      <c r="D131" s="39"/>
    </row>
    <row r="132" spans="1:6" s="85" customFormat="1">
      <c r="A132" s="146" t="s">
        <v>229</v>
      </c>
      <c r="B132" s="145" t="s">
        <v>230</v>
      </c>
      <c r="C132" s="159"/>
      <c r="D132" s="39"/>
      <c r="E132" s="33"/>
      <c r="F132" s="8"/>
    </row>
    <row r="133" spans="1:6">
      <c r="B133" s="144"/>
      <c r="C133" s="159"/>
      <c r="D133" s="39"/>
    </row>
    <row r="134" spans="1:6" s="29" customFormat="1" ht="63.75">
      <c r="A134" s="288" t="s">
        <v>4</v>
      </c>
      <c r="B134" s="162" t="s">
        <v>385</v>
      </c>
      <c r="C134" s="281"/>
      <c r="D134" s="55"/>
      <c r="E134" s="33"/>
      <c r="F134" s="67"/>
    </row>
    <row r="135" spans="1:6" s="29" customFormat="1" ht="89.25">
      <c r="A135" s="288"/>
      <c r="B135" s="152" t="s">
        <v>233</v>
      </c>
      <c r="C135" s="281"/>
      <c r="D135" s="55"/>
      <c r="E135" s="33"/>
      <c r="F135" s="67"/>
    </row>
    <row r="136" spans="1:6" s="29" customFormat="1">
      <c r="A136" s="288"/>
      <c r="B136" s="162" t="s">
        <v>264</v>
      </c>
      <c r="C136" s="281"/>
      <c r="D136" s="55"/>
      <c r="E136" s="33"/>
      <c r="F136" s="67"/>
    </row>
    <row r="137" spans="1:6" s="29" customFormat="1" ht="14.25">
      <c r="A137" s="148" t="s">
        <v>204</v>
      </c>
      <c r="B137" s="91" t="s">
        <v>232</v>
      </c>
      <c r="C137" s="281" t="s">
        <v>231</v>
      </c>
      <c r="D137" s="55">
        <v>35</v>
      </c>
      <c r="E137" s="33"/>
      <c r="F137" s="67">
        <f>+D137*E137</f>
        <v>0</v>
      </c>
    </row>
    <row r="138" spans="1:6" s="29" customFormat="1" ht="14.25">
      <c r="A138" s="148" t="s">
        <v>205</v>
      </c>
      <c r="B138" s="91" t="s">
        <v>234</v>
      </c>
      <c r="C138" s="281" t="s">
        <v>231</v>
      </c>
      <c r="D138" s="55">
        <v>15</v>
      </c>
      <c r="E138" s="33"/>
      <c r="F138" s="67">
        <f>+D138*E138</f>
        <v>0</v>
      </c>
    </row>
    <row r="139" spans="1:6" s="29" customFormat="1" ht="14.25">
      <c r="A139" s="148" t="s">
        <v>213</v>
      </c>
      <c r="B139" s="91" t="s">
        <v>235</v>
      </c>
      <c r="C139" s="281" t="s">
        <v>231</v>
      </c>
      <c r="D139" s="55">
        <v>50</v>
      </c>
      <c r="E139" s="33"/>
      <c r="F139" s="67">
        <f>+D139*E139</f>
        <v>0</v>
      </c>
    </row>
    <row r="140" spans="1:6" s="29" customFormat="1">
      <c r="A140" s="148"/>
      <c r="B140" s="91"/>
      <c r="C140" s="281"/>
      <c r="D140" s="55"/>
      <c r="E140" s="33"/>
      <c r="F140" s="67"/>
    </row>
    <row r="141" spans="1:6" s="29" customFormat="1" ht="89.25">
      <c r="A141" s="148" t="s">
        <v>5</v>
      </c>
      <c r="B141" s="91" t="s">
        <v>236</v>
      </c>
      <c r="E141" s="289"/>
    </row>
    <row r="142" spans="1:6" s="29" customFormat="1">
      <c r="A142" s="148"/>
      <c r="B142" s="1" t="s">
        <v>237</v>
      </c>
      <c r="C142" s="281" t="s">
        <v>14</v>
      </c>
      <c r="D142" s="55">
        <v>3</v>
      </c>
      <c r="E142" s="55"/>
      <c r="F142" s="67">
        <f>+D142*E142</f>
        <v>0</v>
      </c>
    </row>
    <row r="143" spans="1:6" s="29" customFormat="1">
      <c r="A143" s="148"/>
      <c r="B143" s="91"/>
      <c r="C143" s="281"/>
      <c r="D143" s="55"/>
      <c r="E143" s="33"/>
      <c r="F143" s="67"/>
    </row>
    <row r="144" spans="1:6" s="29" customFormat="1" ht="81" customHeight="1">
      <c r="A144" s="288" t="s">
        <v>6</v>
      </c>
      <c r="B144" s="152" t="s">
        <v>238</v>
      </c>
      <c r="C144" s="281"/>
      <c r="D144" s="55"/>
      <c r="E144" s="33"/>
      <c r="F144" s="67"/>
    </row>
    <row r="145" spans="1:9" s="29" customFormat="1">
      <c r="A145" s="288"/>
      <c r="B145" s="1" t="s">
        <v>239</v>
      </c>
      <c r="C145" s="281" t="s">
        <v>14</v>
      </c>
      <c r="D145" s="55">
        <v>3</v>
      </c>
      <c r="E145" s="33"/>
      <c r="F145" s="67">
        <f>+D145*E145</f>
        <v>0</v>
      </c>
    </row>
    <row r="146" spans="1:9" s="29" customFormat="1">
      <c r="A146" s="288"/>
      <c r="B146" s="1"/>
      <c r="C146" s="281"/>
      <c r="D146" s="55"/>
      <c r="E146" s="33"/>
      <c r="F146" s="67"/>
    </row>
    <row r="147" spans="1:9" s="29" customFormat="1" ht="25.5">
      <c r="A147" s="288" t="s">
        <v>10</v>
      </c>
      <c r="B147" s="290" t="s">
        <v>305</v>
      </c>
      <c r="C147" s="281" t="s">
        <v>14</v>
      </c>
      <c r="D147" s="55">
        <v>3</v>
      </c>
      <c r="E147" s="33"/>
      <c r="F147" s="67">
        <f>+D147*E147</f>
        <v>0</v>
      </c>
    </row>
    <row r="148" spans="1:9" s="29" customFormat="1">
      <c r="A148" s="288"/>
      <c r="B148" s="1"/>
      <c r="C148" s="281"/>
      <c r="D148" s="55"/>
      <c r="E148" s="33"/>
      <c r="F148" s="67"/>
    </row>
    <row r="149" spans="1:9" s="29" customFormat="1" ht="53.25" customHeight="1">
      <c r="A149" s="288" t="s">
        <v>9</v>
      </c>
      <c r="B149" s="282" t="s">
        <v>240</v>
      </c>
      <c r="C149" s="150"/>
      <c r="D149" s="125"/>
      <c r="E149" s="125"/>
      <c r="F149" s="291"/>
    </row>
    <row r="150" spans="1:9" s="29" customFormat="1" ht="76.5">
      <c r="A150" s="288"/>
      <c r="B150" s="282" t="s">
        <v>241</v>
      </c>
      <c r="C150" s="150"/>
      <c r="D150" s="125"/>
      <c r="E150" s="125"/>
      <c r="F150" s="291"/>
    </row>
    <row r="151" spans="1:9" s="29" customFormat="1">
      <c r="A151" s="288"/>
      <c r="B151" s="282" t="s">
        <v>242</v>
      </c>
      <c r="C151" s="150" t="s">
        <v>14</v>
      </c>
      <c r="D151" s="125">
        <v>9</v>
      </c>
      <c r="E151" s="125"/>
      <c r="F151" s="67">
        <f>+D151*E151</f>
        <v>0</v>
      </c>
      <c r="I151" s="34"/>
    </row>
    <row r="152" spans="1:9" s="29" customFormat="1">
      <c r="A152" s="148"/>
      <c r="B152" s="91"/>
      <c r="C152" s="281"/>
      <c r="D152" s="55"/>
      <c r="E152" s="33"/>
      <c r="F152" s="67"/>
    </row>
    <row r="153" spans="1:9" s="29" customFormat="1" ht="63.75">
      <c r="A153" s="148" t="s">
        <v>15</v>
      </c>
      <c r="B153" s="282" t="s">
        <v>243</v>
      </c>
      <c r="C153" s="281"/>
      <c r="D153" s="55"/>
      <c r="E153" s="33"/>
      <c r="F153" s="67"/>
    </row>
    <row r="154" spans="1:9" s="29" customFormat="1" ht="51">
      <c r="A154" s="148"/>
      <c r="B154" s="91" t="s">
        <v>244</v>
      </c>
      <c r="C154" s="281"/>
      <c r="D154" s="55"/>
      <c r="E154" s="33"/>
      <c r="F154" s="67"/>
    </row>
    <row r="155" spans="1:9" s="29" customFormat="1">
      <c r="A155" s="148"/>
      <c r="B155" s="282" t="s">
        <v>242</v>
      </c>
      <c r="C155" s="150" t="s">
        <v>14</v>
      </c>
      <c r="D155" s="125">
        <v>9</v>
      </c>
      <c r="E155" s="125"/>
      <c r="F155" s="67">
        <f>+D155*E155</f>
        <v>0</v>
      </c>
      <c r="I155" s="34"/>
    </row>
    <row r="156" spans="1:9" s="29" customFormat="1">
      <c r="A156" s="148"/>
      <c r="B156" s="91"/>
      <c r="C156" s="281"/>
      <c r="D156" s="55"/>
      <c r="E156" s="33"/>
      <c r="F156" s="67"/>
    </row>
    <row r="157" spans="1:9" s="29" customFormat="1" ht="66" customHeight="1">
      <c r="A157" s="148" t="s">
        <v>28</v>
      </c>
      <c r="B157" s="147" t="s">
        <v>245</v>
      </c>
      <c r="C157" s="93" t="s">
        <v>0</v>
      </c>
      <c r="D157" s="125">
        <v>1</v>
      </c>
      <c r="E157" s="55"/>
      <c r="F157" s="67">
        <f>+D157*E157</f>
        <v>0</v>
      </c>
    </row>
    <row r="158" spans="1:9">
      <c r="A158" s="161"/>
      <c r="B158" s="91"/>
      <c r="C158" s="93"/>
      <c r="D158" s="125"/>
      <c r="F158" s="67"/>
    </row>
    <row r="159" spans="1:9">
      <c r="A159" s="153" t="str">
        <f>+A132</f>
        <v>III.</v>
      </c>
      <c r="B159" s="154" t="s">
        <v>246</v>
      </c>
      <c r="C159" s="155"/>
      <c r="D159" s="156"/>
      <c r="E159" s="157"/>
      <c r="F159" s="158">
        <f>SUM(F134:F158)</f>
        <v>0</v>
      </c>
    </row>
    <row r="160" spans="1:9">
      <c r="A160" s="146"/>
      <c r="B160" s="145"/>
      <c r="C160" s="159"/>
      <c r="D160" s="39"/>
      <c r="F160" s="160"/>
    </row>
    <row r="161" spans="1:7">
      <c r="B161" s="144"/>
      <c r="C161" s="163"/>
    </row>
    <row r="162" spans="1:7" s="82" customFormat="1" ht="38.25">
      <c r="A162" s="86" t="s">
        <v>51</v>
      </c>
      <c r="B162" s="143" t="s">
        <v>7</v>
      </c>
      <c r="C162" s="28" t="s">
        <v>11</v>
      </c>
      <c r="D162" s="28" t="s">
        <v>8</v>
      </c>
      <c r="E162" s="28" t="s">
        <v>279</v>
      </c>
      <c r="F162" s="28" t="s">
        <v>280</v>
      </c>
    </row>
    <row r="163" spans="1:7">
      <c r="B163" s="144"/>
      <c r="C163" s="159"/>
      <c r="D163" s="39"/>
    </row>
    <row r="164" spans="1:7" s="85" customFormat="1">
      <c r="A164" s="146" t="s">
        <v>247</v>
      </c>
      <c r="B164" s="145" t="s">
        <v>248</v>
      </c>
      <c r="C164" s="159"/>
      <c r="D164" s="39"/>
      <c r="E164" s="33"/>
      <c r="F164" s="8"/>
    </row>
    <row r="165" spans="1:7">
      <c r="B165" s="144"/>
      <c r="C165" s="159"/>
      <c r="D165" s="39"/>
    </row>
    <row r="166" spans="1:7" ht="51">
      <c r="A166" s="161" t="s">
        <v>4</v>
      </c>
      <c r="B166" s="282" t="s">
        <v>249</v>
      </c>
      <c r="C166" s="163"/>
      <c r="E166" s="8"/>
    </row>
    <row r="167" spans="1:7">
      <c r="A167" s="161"/>
      <c r="B167" s="91" t="s">
        <v>250</v>
      </c>
      <c r="C167" s="93"/>
      <c r="D167" s="125"/>
      <c r="E167" s="8"/>
    </row>
    <row r="168" spans="1:7">
      <c r="A168" s="161"/>
      <c r="B168" s="147" t="s">
        <v>251</v>
      </c>
      <c r="C168" s="93"/>
      <c r="D168" s="125"/>
      <c r="E168" s="8"/>
    </row>
    <row r="169" spans="1:7">
      <c r="A169" s="148"/>
      <c r="B169" s="91" t="s">
        <v>265</v>
      </c>
      <c r="C169" s="150" t="s">
        <v>14</v>
      </c>
      <c r="D169" s="55">
        <v>9</v>
      </c>
      <c r="E169" s="125"/>
      <c r="F169" s="67">
        <f>+D169*E169</f>
        <v>0</v>
      </c>
    </row>
    <row r="170" spans="1:7">
      <c r="A170" s="161"/>
      <c r="B170" s="147"/>
      <c r="C170" s="93"/>
      <c r="D170" s="125"/>
      <c r="E170" s="8"/>
      <c r="F170" s="67"/>
    </row>
    <row r="171" spans="1:7" ht="89.25">
      <c r="A171" s="161" t="s">
        <v>5</v>
      </c>
      <c r="B171" s="152" t="s">
        <v>252</v>
      </c>
      <c r="C171" s="93"/>
      <c r="D171" s="125"/>
      <c r="E171" s="8"/>
      <c r="F171" s="67"/>
    </row>
    <row r="172" spans="1:7" ht="15" customHeight="1">
      <c r="A172" s="161"/>
      <c r="B172" s="147" t="s">
        <v>253</v>
      </c>
      <c r="C172" s="150" t="s">
        <v>14</v>
      </c>
      <c r="D172" s="125">
        <v>3</v>
      </c>
      <c r="E172" s="125"/>
      <c r="F172" s="67">
        <f>+D172*E172</f>
        <v>0</v>
      </c>
      <c r="G172" s="252"/>
    </row>
    <row r="173" spans="1:7">
      <c r="A173" s="161"/>
      <c r="B173" s="147"/>
      <c r="C173" s="93"/>
      <c r="D173" s="125"/>
      <c r="E173" s="8"/>
      <c r="F173" s="67"/>
    </row>
    <row r="174" spans="1:7" ht="77.25" customHeight="1">
      <c r="A174" s="161" t="s">
        <v>6</v>
      </c>
      <c r="B174" s="152" t="s">
        <v>254</v>
      </c>
      <c r="C174" s="93"/>
      <c r="D174" s="125"/>
      <c r="E174" s="8"/>
      <c r="F174" s="67"/>
    </row>
    <row r="175" spans="1:7" ht="13.5" customHeight="1">
      <c r="A175" s="161"/>
      <c r="B175" s="147" t="s">
        <v>253</v>
      </c>
      <c r="C175" s="93"/>
      <c r="D175" s="125"/>
      <c r="E175" s="8"/>
      <c r="F175" s="67"/>
    </row>
    <row r="176" spans="1:7">
      <c r="A176" s="148"/>
      <c r="B176" s="91" t="s">
        <v>323</v>
      </c>
      <c r="C176" s="150" t="s">
        <v>14</v>
      </c>
      <c r="D176" s="55">
        <v>9</v>
      </c>
      <c r="E176" s="125"/>
      <c r="F176" s="67">
        <f>+D176*E176</f>
        <v>0</v>
      </c>
    </row>
    <row r="177" spans="1:6">
      <c r="A177" s="161"/>
      <c r="B177" s="147"/>
      <c r="C177" s="93"/>
      <c r="D177" s="125"/>
      <c r="E177" s="8"/>
      <c r="F177" s="67"/>
    </row>
    <row r="178" spans="1:6" ht="38.25">
      <c r="A178" s="161" t="s">
        <v>10</v>
      </c>
      <c r="B178" s="152" t="s">
        <v>255</v>
      </c>
      <c r="C178" s="150" t="s">
        <v>14</v>
      </c>
      <c r="D178" s="125">
        <v>9</v>
      </c>
      <c r="E178" s="8"/>
      <c r="F178" s="67">
        <f>+D178*E178</f>
        <v>0</v>
      </c>
    </row>
    <row r="179" spans="1:6">
      <c r="A179" s="161"/>
      <c r="B179" s="152"/>
      <c r="C179" s="150"/>
      <c r="D179" s="125"/>
      <c r="E179" s="8"/>
      <c r="F179" s="67"/>
    </row>
    <row r="180" spans="1:6" ht="28.5" customHeight="1">
      <c r="A180" s="161" t="s">
        <v>9</v>
      </c>
      <c r="B180" s="152" t="s">
        <v>299</v>
      </c>
      <c r="C180" s="150" t="s">
        <v>14</v>
      </c>
      <c r="D180" s="125">
        <v>9</v>
      </c>
      <c r="E180" s="8"/>
      <c r="F180" s="67">
        <f>+D180*E180</f>
        <v>0</v>
      </c>
    </row>
    <row r="181" spans="1:6" s="29" customFormat="1">
      <c r="A181" s="148"/>
      <c r="B181" s="152"/>
      <c r="C181" s="150"/>
      <c r="D181" s="125"/>
      <c r="E181" s="8"/>
      <c r="F181" s="67"/>
    </row>
    <row r="182" spans="1:6" ht="38.25">
      <c r="A182" s="161" t="s">
        <v>15</v>
      </c>
      <c r="B182" s="152" t="s">
        <v>256</v>
      </c>
      <c r="C182" s="150" t="s">
        <v>14</v>
      </c>
      <c r="D182" s="125">
        <v>9</v>
      </c>
      <c r="E182" s="8"/>
      <c r="F182" s="67">
        <f>+D182*E182</f>
        <v>0</v>
      </c>
    </row>
    <row r="183" spans="1:6" ht="14.25">
      <c r="A183" s="161"/>
      <c r="B183" s="165"/>
      <c r="C183" s="166"/>
      <c r="D183" s="240"/>
      <c r="E183" s="283"/>
      <c r="F183" s="168"/>
    </row>
    <row r="184" spans="1:6" s="29" customFormat="1" ht="25.5">
      <c r="A184" s="148" t="s">
        <v>28</v>
      </c>
      <c r="B184" s="152" t="s">
        <v>295</v>
      </c>
      <c r="C184" s="150"/>
      <c r="D184" s="125"/>
      <c r="E184" s="8"/>
      <c r="F184" s="67"/>
    </row>
    <row r="185" spans="1:6">
      <c r="B185" s="284" t="s">
        <v>296</v>
      </c>
      <c r="C185" s="285" t="s">
        <v>14</v>
      </c>
      <c r="D185" s="286">
        <v>9</v>
      </c>
      <c r="E185" s="287"/>
      <c r="F185" s="67">
        <f t="shared" ref="F185:F187" si="3">D185*E185</f>
        <v>0</v>
      </c>
    </row>
    <row r="186" spans="1:6">
      <c r="B186" s="284" t="s">
        <v>297</v>
      </c>
      <c r="C186" s="285" t="s">
        <v>14</v>
      </c>
      <c r="D186" s="286">
        <v>3</v>
      </c>
      <c r="E186" s="287"/>
      <c r="F186" s="67">
        <f t="shared" si="3"/>
        <v>0</v>
      </c>
    </row>
    <row r="187" spans="1:6">
      <c r="B187" s="284" t="s">
        <v>298</v>
      </c>
      <c r="C187" s="285" t="s">
        <v>14</v>
      </c>
      <c r="D187" s="286">
        <v>9</v>
      </c>
      <c r="E187" s="287"/>
      <c r="F187" s="67">
        <f t="shared" si="3"/>
        <v>0</v>
      </c>
    </row>
    <row r="188" spans="1:6" s="29" customFormat="1" ht="28.5" customHeight="1">
      <c r="A188" s="148"/>
      <c r="B188" s="152"/>
      <c r="C188" s="150"/>
      <c r="D188" s="125"/>
      <c r="E188" s="67"/>
      <c r="F188" s="67"/>
    </row>
    <row r="189" spans="1:6" ht="14.25">
      <c r="A189" s="161"/>
      <c r="B189" s="165"/>
      <c r="C189" s="166"/>
      <c r="D189" s="240"/>
      <c r="E189" s="167"/>
      <c r="F189" s="168"/>
    </row>
    <row r="190" spans="1:6">
      <c r="A190" s="169" t="str">
        <f>+A164</f>
        <v>IV.</v>
      </c>
      <c r="B190" s="154" t="s">
        <v>257</v>
      </c>
      <c r="C190" s="156"/>
      <c r="D190" s="156"/>
      <c r="E190" s="157"/>
      <c r="F190" s="158">
        <f>SUM(F167:F189)</f>
        <v>0</v>
      </c>
    </row>
    <row r="191" spans="1:6">
      <c r="B191" s="34"/>
    </row>
    <row r="192" spans="1:6">
      <c r="B192" s="34"/>
    </row>
    <row r="193" spans="1:6">
      <c r="B193" s="34"/>
    </row>
    <row r="194" spans="1:6">
      <c r="B194" s="34"/>
    </row>
    <row r="195" spans="1:6">
      <c r="B195" s="144"/>
    </row>
    <row r="196" spans="1:6">
      <c r="B196" s="144"/>
    </row>
    <row r="197" spans="1:6">
      <c r="A197" s="161"/>
      <c r="B197" s="164" t="s">
        <v>258</v>
      </c>
      <c r="C197" s="125"/>
      <c r="D197" s="125"/>
      <c r="E197" s="125"/>
      <c r="F197" s="125"/>
    </row>
    <row r="198" spans="1:6">
      <c r="A198" s="161"/>
      <c r="B198" s="147"/>
      <c r="C198" s="125"/>
      <c r="D198" s="125"/>
      <c r="E198" s="125"/>
      <c r="F198" s="125"/>
    </row>
    <row r="199" spans="1:6">
      <c r="A199" s="161" t="s">
        <v>203</v>
      </c>
      <c r="B199" s="164" t="str">
        <f>+B52</f>
        <v>GRAĐEVINSKI RADOVI I DEMONTAŽE</v>
      </c>
      <c r="C199" s="125"/>
      <c r="D199" s="125"/>
      <c r="E199" s="125"/>
      <c r="F199" s="125">
        <f>+F95</f>
        <v>0</v>
      </c>
    </row>
    <row r="200" spans="1:6">
      <c r="A200" s="161"/>
      <c r="B200" s="147"/>
      <c r="C200" s="125"/>
      <c r="D200" s="125"/>
      <c r="E200" s="125"/>
      <c r="F200" s="125"/>
    </row>
    <row r="201" spans="1:6">
      <c r="A201" s="161" t="s">
        <v>214</v>
      </c>
      <c r="B201" s="164" t="str">
        <f>+B101</f>
        <v>INSTALACIJE VODOVODA</v>
      </c>
      <c r="C201" s="125"/>
      <c r="D201" s="125"/>
      <c r="E201" s="125"/>
      <c r="F201" s="125">
        <f>+F127</f>
        <v>0</v>
      </c>
    </row>
    <row r="202" spans="1:6">
      <c r="A202" s="161"/>
      <c r="B202" s="147"/>
      <c r="C202" s="125"/>
      <c r="D202" s="125"/>
      <c r="E202" s="125"/>
      <c r="F202" s="125"/>
    </row>
    <row r="203" spans="1:6">
      <c r="A203" s="161" t="s">
        <v>229</v>
      </c>
      <c r="B203" s="164" t="str">
        <f>+B132</f>
        <v>INSTALACIJE ODVODNJE</v>
      </c>
      <c r="C203" s="125"/>
      <c r="D203" s="125"/>
      <c r="E203" s="125"/>
      <c r="F203" s="125">
        <f>+F159</f>
        <v>0</v>
      </c>
    </row>
    <row r="204" spans="1:6">
      <c r="A204" s="161"/>
      <c r="B204" s="147"/>
      <c r="C204" s="125"/>
      <c r="D204" s="125"/>
      <c r="E204" s="125"/>
      <c r="F204" s="125"/>
    </row>
    <row r="205" spans="1:6">
      <c r="A205" s="161" t="s">
        <v>247</v>
      </c>
      <c r="B205" s="164" t="str">
        <f>+B164</f>
        <v>SANITARNA OPREMA</v>
      </c>
      <c r="C205" s="125"/>
      <c r="D205" s="125"/>
      <c r="E205" s="125"/>
      <c r="F205" s="125">
        <f>+F190</f>
        <v>0</v>
      </c>
    </row>
    <row r="206" spans="1:6">
      <c r="A206" s="161"/>
      <c r="B206" s="147"/>
      <c r="C206" s="125"/>
      <c r="D206" s="125"/>
      <c r="E206" s="125"/>
      <c r="F206" s="125"/>
    </row>
    <row r="207" spans="1:6">
      <c r="A207" s="170" t="s">
        <v>166</v>
      </c>
      <c r="B207" s="171" t="s">
        <v>259</v>
      </c>
      <c r="C207" s="172"/>
      <c r="D207" s="172"/>
      <c r="E207" s="172"/>
      <c r="F207" s="173">
        <f>SUM(F199:F206)</f>
        <v>0</v>
      </c>
    </row>
    <row r="208" spans="1:6">
      <c r="B208" s="34"/>
    </row>
  </sheetData>
  <pageMargins left="0.9055118110236221" right="0.70866141732283472" top="0.74803149606299213" bottom="0.74803149606299213" header="0.31496062992125984" footer="0.31496062992125984"/>
  <pageSetup paperSize="9" scale="89" firstPageNumber="2" orientation="portrait" useFirstPageNumber="1" r:id="rId1"/>
  <headerFooter>
    <oddHeader>&amp;LIKONART KONSTRUKCIJE d.o.o.
Imprićeva 10, Zagreb&amp;CTROŠKOVNIK RADOVA
UREĐENJA STAROG DIJELA DJEČJEG  VRTIĆA&amp;R
veljača 2024.</oddHead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6"/>
  <sheetViews>
    <sheetView view="pageBreakPreview" zoomScaleNormal="100" zoomScaleSheetLayoutView="100" workbookViewId="0">
      <selection activeCell="I31" sqref="I31"/>
    </sheetView>
  </sheetViews>
  <sheetFormatPr defaultColWidth="9.140625" defaultRowHeight="12.75"/>
  <cols>
    <col min="1" max="1" width="5" style="136" customWidth="1"/>
    <col min="2" max="2" width="50.7109375" style="137" customWidth="1"/>
    <col min="3" max="3" width="8.42578125" style="8" customWidth="1"/>
    <col min="4" max="4" width="8.5703125" style="33" bestFit="1" customWidth="1"/>
    <col min="5" max="5" width="10.85546875" style="33" bestFit="1" customWidth="1"/>
    <col min="6" max="6" width="12.42578125" style="33" customWidth="1"/>
    <col min="7" max="16384" width="9.140625" style="34"/>
  </cols>
  <sheetData>
    <row r="1" spans="1:6" s="66" customFormat="1" ht="18">
      <c r="A1" s="174" t="s">
        <v>408</v>
      </c>
      <c r="B1" s="229" t="s">
        <v>96</v>
      </c>
      <c r="C1" s="229"/>
      <c r="D1" s="230"/>
      <c r="E1" s="230"/>
    </row>
    <row r="2" spans="1:6" s="66" customFormat="1" ht="18">
      <c r="A2" s="175"/>
      <c r="B2" s="132"/>
      <c r="C2" s="208"/>
      <c r="D2" s="209"/>
      <c r="E2" s="209"/>
      <c r="F2" s="209"/>
    </row>
    <row r="3" spans="1:6">
      <c r="A3" s="30"/>
      <c r="B3" s="134" t="s">
        <v>33</v>
      </c>
      <c r="C3" s="39"/>
      <c r="D3" s="39"/>
    </row>
    <row r="4" spans="1:6" ht="12.75" customHeight="1">
      <c r="C4" s="39"/>
      <c r="D4" s="39"/>
    </row>
    <row r="5" spans="1:6" s="84" customFormat="1" ht="12.75" customHeight="1">
      <c r="A5" s="176"/>
      <c r="B5" s="32" t="s">
        <v>272</v>
      </c>
      <c r="C5" s="32"/>
    </row>
    <row r="6" spans="1:6" s="84" customFormat="1">
      <c r="A6" s="176"/>
      <c r="B6" s="1" t="s">
        <v>188</v>
      </c>
      <c r="C6" s="210"/>
      <c r="D6" s="113"/>
      <c r="E6" s="113"/>
      <c r="F6" s="113"/>
    </row>
    <row r="7" spans="1:6" s="84" customFormat="1" ht="27.75" customHeight="1">
      <c r="A7" s="176"/>
      <c r="B7" s="32" t="s">
        <v>273</v>
      </c>
      <c r="C7" s="32"/>
    </row>
    <row r="8" spans="1:6" s="84" customFormat="1" ht="114.75">
      <c r="A8" s="176"/>
      <c r="B8" s="32" t="s">
        <v>301</v>
      </c>
      <c r="C8" s="32"/>
    </row>
    <row r="9" spans="1:6" s="84" customFormat="1" ht="44.25" customHeight="1">
      <c r="A9" s="176"/>
      <c r="B9" s="32" t="s">
        <v>300</v>
      </c>
      <c r="C9" s="32"/>
    </row>
    <row r="10" spans="1:6" s="84" customFormat="1">
      <c r="A10" s="136"/>
      <c r="B10" s="243"/>
      <c r="C10" s="243"/>
    </row>
    <row r="11" spans="1:6" s="84" customFormat="1" ht="114.75">
      <c r="A11" s="136"/>
      <c r="B11" s="243" t="s">
        <v>176</v>
      </c>
      <c r="C11" s="243"/>
    </row>
    <row r="12" spans="1:6" s="84" customFormat="1" ht="12.75" customHeight="1">
      <c r="A12" s="136"/>
      <c r="B12" s="243" t="s">
        <v>177</v>
      </c>
      <c r="C12" s="243"/>
    </row>
    <row r="13" spans="1:6" s="141" customFormat="1" ht="114.75">
      <c r="A13" s="140"/>
      <c r="B13" s="251" t="s">
        <v>22</v>
      </c>
      <c r="C13" s="251"/>
    </row>
    <row r="14" spans="1:6">
      <c r="B14" s="142"/>
      <c r="C14" s="39"/>
      <c r="D14" s="39"/>
    </row>
    <row r="15" spans="1:6" s="82" customFormat="1" ht="38.25">
      <c r="A15" s="178" t="s">
        <v>51</v>
      </c>
      <c r="B15" s="143" t="s">
        <v>7</v>
      </c>
      <c r="C15" s="28" t="s">
        <v>11</v>
      </c>
      <c r="D15" s="28" t="s">
        <v>8</v>
      </c>
      <c r="E15" s="273" t="s">
        <v>279</v>
      </c>
      <c r="F15" s="273" t="s">
        <v>280</v>
      </c>
    </row>
    <row r="16" spans="1:6">
      <c r="B16" s="144"/>
      <c r="C16" s="39"/>
      <c r="D16" s="39"/>
    </row>
    <row r="17" spans="1:6" ht="76.5">
      <c r="B17" s="145" t="s">
        <v>274</v>
      </c>
      <c r="C17" s="39"/>
      <c r="D17" s="39"/>
    </row>
    <row r="18" spans="1:6">
      <c r="B18" s="144"/>
      <c r="C18" s="39"/>
      <c r="D18" s="39"/>
    </row>
    <row r="19" spans="1:6" s="180" customFormat="1" ht="12.75" customHeight="1">
      <c r="A19" s="201" t="s">
        <v>4</v>
      </c>
      <c r="B19" s="201" t="s">
        <v>302</v>
      </c>
      <c r="C19" s="201"/>
      <c r="D19" s="201"/>
      <c r="E19" s="201"/>
      <c r="F19" s="201"/>
    </row>
    <row r="20" spans="1:6" s="180" customFormat="1" ht="12.75" customHeight="1">
      <c r="A20" s="201"/>
      <c r="B20" s="201"/>
      <c r="C20" s="211"/>
      <c r="D20" s="214"/>
      <c r="E20" s="212"/>
      <c r="F20" s="214"/>
    </row>
    <row r="21" spans="1:6" s="180" customFormat="1" ht="25.5">
      <c r="A21" s="202" t="s">
        <v>71</v>
      </c>
      <c r="B21" s="274" t="s">
        <v>345</v>
      </c>
      <c r="C21" s="275" t="s">
        <v>0</v>
      </c>
      <c r="D21" s="276">
        <v>1</v>
      </c>
      <c r="E21" s="212"/>
      <c r="F21" s="184">
        <f>D21*E21</f>
        <v>0</v>
      </c>
    </row>
    <row r="22" spans="1:6" s="180" customFormat="1">
      <c r="A22" s="202"/>
      <c r="B22" s="274"/>
      <c r="C22" s="275"/>
      <c r="D22" s="276"/>
      <c r="E22" s="212"/>
      <c r="F22" s="184"/>
    </row>
    <row r="23" spans="1:6" s="180" customFormat="1" ht="25.5">
      <c r="A23" s="202" t="s">
        <v>72</v>
      </c>
      <c r="B23" s="274" t="s">
        <v>346</v>
      </c>
      <c r="C23" s="275" t="s">
        <v>278</v>
      </c>
      <c r="D23" s="276">
        <v>5</v>
      </c>
      <c r="E23" s="212"/>
      <c r="F23" s="184">
        <f>D23*E23</f>
        <v>0</v>
      </c>
    </row>
    <row r="24" spans="1:6" s="180" customFormat="1">
      <c r="A24" s="202"/>
      <c r="B24" s="274"/>
      <c r="C24" s="275"/>
      <c r="D24" s="276"/>
      <c r="E24" s="212"/>
      <c r="F24" s="184"/>
    </row>
    <row r="25" spans="1:6" s="180" customFormat="1">
      <c r="A25" s="202" t="s">
        <v>86</v>
      </c>
      <c r="B25" s="274" t="s">
        <v>347</v>
      </c>
      <c r="C25" s="275" t="s">
        <v>278</v>
      </c>
      <c r="D25" s="276">
        <v>5</v>
      </c>
      <c r="E25" s="212"/>
      <c r="F25" s="184">
        <f>D25*E25</f>
        <v>0</v>
      </c>
    </row>
    <row r="26" spans="1:6" s="180" customFormat="1">
      <c r="A26" s="202"/>
      <c r="B26" s="274"/>
      <c r="C26" s="275"/>
      <c r="D26" s="276"/>
      <c r="E26" s="212"/>
      <c r="F26" s="215"/>
    </row>
    <row r="27" spans="1:6" s="180" customFormat="1">
      <c r="A27" s="202" t="s">
        <v>132</v>
      </c>
      <c r="B27" s="274" t="s">
        <v>348</v>
      </c>
      <c r="C27" s="275" t="s">
        <v>0</v>
      </c>
      <c r="D27" s="276">
        <v>1</v>
      </c>
      <c r="E27" s="212"/>
      <c r="F27" s="184">
        <f>D27*E27</f>
        <v>0</v>
      </c>
    </row>
    <row r="28" spans="1:6" s="180" customFormat="1" ht="15.75">
      <c r="A28" s="201"/>
      <c r="B28" s="277"/>
      <c r="C28" s="278"/>
      <c r="D28" s="279"/>
      <c r="E28" s="212"/>
      <c r="F28" s="184"/>
    </row>
    <row r="29" spans="1:6" s="187" customFormat="1" ht="51">
      <c r="A29" s="203" t="s">
        <v>331</v>
      </c>
      <c r="B29" s="280" t="s">
        <v>349</v>
      </c>
      <c r="C29" s="40"/>
      <c r="D29" s="190"/>
      <c r="E29" s="190"/>
      <c r="F29" s="217"/>
    </row>
    <row r="30" spans="1:6" s="187" customFormat="1">
      <c r="A30" s="203"/>
      <c r="B30" s="185"/>
      <c r="C30" s="204" t="s">
        <v>277</v>
      </c>
      <c r="D30" s="55">
        <v>1</v>
      </c>
      <c r="E30" s="190"/>
      <c r="F30" s="184">
        <f>D30*E30</f>
        <v>0</v>
      </c>
    </row>
    <row r="31" spans="1:6" ht="51">
      <c r="A31" s="161" t="s">
        <v>332</v>
      </c>
      <c r="B31" s="144" t="s">
        <v>227</v>
      </c>
      <c r="C31" s="281"/>
      <c r="D31" s="55"/>
      <c r="F31" s="67"/>
    </row>
    <row r="32" spans="1:6">
      <c r="A32" s="149" t="s">
        <v>204</v>
      </c>
      <c r="B32" s="91" t="s">
        <v>210</v>
      </c>
      <c r="C32" s="281" t="s">
        <v>211</v>
      </c>
      <c r="D32" s="55">
        <v>10</v>
      </c>
      <c r="E32" s="55"/>
      <c r="F32" s="67">
        <f>+D32*E32</f>
        <v>0</v>
      </c>
    </row>
    <row r="33" spans="1:6">
      <c r="A33" s="149" t="s">
        <v>205</v>
      </c>
      <c r="B33" s="91" t="s">
        <v>212</v>
      </c>
      <c r="C33" s="281" t="s">
        <v>211</v>
      </c>
      <c r="D33" s="55">
        <v>10</v>
      </c>
      <c r="E33" s="55"/>
      <c r="F33" s="67">
        <f>+D33*E33</f>
        <v>0</v>
      </c>
    </row>
    <row r="34" spans="1:6" s="187" customFormat="1">
      <c r="A34" s="203"/>
      <c r="B34" s="185"/>
      <c r="C34" s="204"/>
      <c r="D34" s="55"/>
      <c r="E34" s="190"/>
      <c r="F34" s="184"/>
    </row>
    <row r="35" spans="1:6" s="187" customFormat="1" ht="14.25">
      <c r="A35" s="202"/>
      <c r="B35" s="206"/>
      <c r="C35" s="205"/>
      <c r="D35" s="212"/>
      <c r="E35" s="218"/>
      <c r="F35" s="219"/>
    </row>
    <row r="36" spans="1:6" s="180" customFormat="1" ht="15.75">
      <c r="A36" s="224" t="s">
        <v>4</v>
      </c>
      <c r="B36" s="225" t="s">
        <v>303</v>
      </c>
      <c r="C36" s="225"/>
      <c r="D36" s="225"/>
      <c r="E36" s="220"/>
      <c r="F36" s="221">
        <f>SUM(F20:F35)</f>
        <v>0</v>
      </c>
    </row>
    <row r="37" spans="1:6" s="180" customFormat="1">
      <c r="A37" s="181"/>
      <c r="B37" s="162"/>
      <c r="C37" s="182"/>
      <c r="D37" s="241"/>
      <c r="E37" s="183"/>
      <c r="F37" s="184"/>
    </row>
    <row r="38" spans="1:6" s="180" customFormat="1">
      <c r="A38" s="181"/>
      <c r="B38" s="162"/>
      <c r="C38" s="182"/>
      <c r="D38" s="241"/>
      <c r="E38" s="183"/>
      <c r="F38" s="184"/>
    </row>
    <row r="39" spans="1:6" s="187" customFormat="1" ht="14.25">
      <c r="A39" s="199"/>
      <c r="B39" s="207"/>
      <c r="C39" s="200"/>
      <c r="D39" s="216"/>
      <c r="E39" s="216"/>
      <c r="F39" s="222"/>
    </row>
    <row r="41" spans="1:6" s="187" customFormat="1">
      <c r="A41" s="188"/>
      <c r="B41" s="179" t="s">
        <v>275</v>
      </c>
      <c r="D41" s="186"/>
      <c r="E41" s="186"/>
      <c r="F41" s="186"/>
    </row>
    <row r="42" spans="1:6" s="187" customFormat="1" ht="15.75">
      <c r="A42" s="192"/>
      <c r="D42" s="186"/>
      <c r="E42" s="186"/>
      <c r="F42" s="186"/>
    </row>
    <row r="43" spans="1:6" customFormat="1">
      <c r="A43" s="191" t="s">
        <v>4</v>
      </c>
      <c r="B43" s="179" t="s">
        <v>304</v>
      </c>
      <c r="C43" s="193"/>
      <c r="D43" s="223"/>
      <c r="E43" s="223"/>
      <c r="F43" s="177">
        <f>F36</f>
        <v>0</v>
      </c>
    </row>
    <row r="44" spans="1:6" customFormat="1">
      <c r="A44" s="191"/>
      <c r="B44" s="29"/>
      <c r="C44" s="29"/>
      <c r="D44" s="55"/>
      <c r="E44" s="55"/>
      <c r="F44" s="177"/>
    </row>
    <row r="45" spans="1:6" customFormat="1">
      <c r="A45" s="194"/>
      <c r="B45" s="193"/>
      <c r="D45" s="189"/>
      <c r="E45" s="189"/>
      <c r="F45" s="177"/>
    </row>
    <row r="46" spans="1:6" s="187" customFormat="1">
      <c r="A46" s="195" t="s">
        <v>271</v>
      </c>
      <c r="B46" s="196" t="s">
        <v>276</v>
      </c>
      <c r="C46" s="197"/>
      <c r="D46" s="198"/>
      <c r="E46" s="198"/>
      <c r="F46" s="198">
        <f>SUM(F43:F45)</f>
        <v>0</v>
      </c>
    </row>
  </sheetData>
  <pageMargins left="0.9055118110236221" right="0.70866141732283472" top="0.74803149606299213" bottom="0.74803149606299213" header="0.31496062992125984" footer="0.31496062992125984"/>
  <pageSetup paperSize="9" scale="89" firstPageNumber="2" orientation="portrait" useFirstPageNumber="1" r:id="rId1"/>
  <headerFooter>
    <oddHeader>&amp;LIKONART KONSTRUKCIJE d.o.o.
Imprićeva 10, Zagreb&amp;CTROŠKOVNIK RADOVA
UREĐENJA STAROG DIJELA DJEČJEG  VRTIĆA&amp;Rveljača 2024.</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3</vt:i4>
      </vt:variant>
    </vt:vector>
  </HeadingPairs>
  <TitlesOfParts>
    <vt:vector size="7" baseType="lpstr">
      <vt:lpstr>REKAPITULACIJA</vt:lpstr>
      <vt:lpstr>A) GRAĐEVINSKI I ZAVRŠNI RADOVI</vt:lpstr>
      <vt:lpstr>B)VIO</vt:lpstr>
      <vt:lpstr>C) STROJARSTVO</vt:lpstr>
      <vt:lpstr>'A) GRAĐEVINSKI I ZAVRŠNI RADOVI'!Podrucje_ispisa</vt:lpstr>
      <vt:lpstr>'B)VIO'!Podrucje_ispisa</vt:lpstr>
      <vt:lpstr>REKAPITULACIJA!Podrucje_ispisa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2023-09-13T12:28:18Z</dcterms:created>
  <dcterms:modified xsi:type="dcterms:W3CDTF">2024-05-20T10:45:25Z</dcterms:modified>
</cp:coreProperties>
</file>