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KLOSTAR-APPS\McTekstovi\UBP\Dokumenti\"/>
    </mc:Choice>
  </mc:AlternateContent>
  <xr:revisionPtr revIDLastSave="0" documentId="13_ncr:1_{6387289C-74E9-4770-8DE8-64D3565A21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POVEC LONJSK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44" i="1" l="1"/>
  <c r="F41" i="1"/>
  <c r="F38" i="1"/>
  <c r="F32" i="1"/>
  <c r="F25" i="1"/>
  <c r="F21" i="1"/>
  <c r="F19" i="1"/>
  <c r="F17" i="1"/>
  <c r="F15" i="1"/>
  <c r="F13" i="1"/>
  <c r="F11" i="1"/>
  <c r="F9" i="1"/>
  <c r="F45" i="1" l="1"/>
  <c r="F49" i="1" s="1"/>
  <c r="F26" i="1"/>
  <c r="F48" i="1" s="1"/>
  <c r="F50" i="1" l="1"/>
  <c r="F52" i="1" l="1"/>
  <c r="F54" i="1" l="1"/>
</calcChain>
</file>

<file path=xl/sharedStrings.xml><?xml version="1.0" encoding="utf-8"?>
<sst xmlns="http://schemas.openxmlformats.org/spreadsheetml/2006/main" count="81" uniqueCount="67">
  <si>
    <r>
      <t xml:space="preserve">    </t>
    </r>
    <r>
      <rPr>
        <b/>
        <sz val="9"/>
        <rFont val="Arial"/>
        <family val="2"/>
        <charset val="238"/>
      </rPr>
      <t/>
    </r>
  </si>
  <si>
    <t>br.st</t>
  </si>
  <si>
    <t>opis radova</t>
  </si>
  <si>
    <t>jed.mj.</t>
  </si>
  <si>
    <t xml:space="preserve">količina </t>
  </si>
  <si>
    <t>jed. cijena</t>
  </si>
  <si>
    <t xml:space="preserve">iznos </t>
  </si>
  <si>
    <t>GRAĐEVINSKI RADOVI</t>
  </si>
  <si>
    <t>1.1.</t>
  </si>
  <si>
    <t>Rad se obračunava po m3 izvedenog iskopa</t>
  </si>
  <si>
    <t>m³</t>
  </si>
  <si>
    <t>1.2.</t>
  </si>
  <si>
    <t>Strojno-ručni iskop za temelje elemenata za igru. Stranice iskopa moraju biti pravilne. U cijenu je uključen iskop, utovar na vozilo, prijevoz, istovar i razastiranje zemljanog materijala. Uklonjeni materijal deponirati u blizini iskopa ili na privremenu deponiju na parceli koja se formira na mjestu koje odredi nadzorni inženjer ili na deponiju udaljenu do 5 km.</t>
  </si>
  <si>
    <t>Obračun radova: Rad se obračunava po m³ izvedenog iskopa</t>
  </si>
  <si>
    <t>1.3..</t>
  </si>
  <si>
    <t>1.4.</t>
  </si>
  <si>
    <t xml:space="preserve">Dobava i ugradnja pranog dekorativnog oblutka u dimenzijama sigurnosne zone opreme u debljini od 30 cm s obzirom na visinu pada. Granulacija kamenog materijala je 4-8mm.  Podloga mora biti izvedena u skladu sa zahtjevima sigurnosne norme  EN 1177 ili jednakovrijedno. Potrebno je predvidjeti sve elemente prema uputi proizvođača do kompletne ugradnje.  </t>
  </si>
  <si>
    <t>Obračun radova:
Rad se obračunava po m3 ugrađenog pranog oblutka.</t>
  </si>
  <si>
    <t>1.5.</t>
  </si>
  <si>
    <t xml:space="preserve">Dobava i ugradnja geotekstila(300g/m2) s potrebnim preklopima prema specifikaciji proizvođača, u slojeve podloge ispod površine za igru dječjeg igrališta. Obračun po m2 obložene površine bez preklopa. </t>
  </si>
  <si>
    <t xml:space="preserve"> Obračun po m2 obložene površine bez preklopa. </t>
  </si>
  <si>
    <t>m²</t>
  </si>
  <si>
    <t>1.6.</t>
  </si>
  <si>
    <t>Dobava i ugradnja prefabriciranih betonskih rubnjaka  6/25/100cm uz rub dječjeg igrališta . Rubnjake ugraditi u mršavi beton te visinski prilagoditi terenu. Sve izvesti prema projektu.</t>
  </si>
  <si>
    <t>Obračun radova:
Rad se obračunava po m1.</t>
  </si>
  <si>
    <t>m'</t>
  </si>
  <si>
    <t>1.7.</t>
  </si>
  <si>
    <t xml:space="preserve">Dobava i ugradnja perforirane drenažne cijevi promjera 100 mm na prethodno pripremljenu podlogu. U cijenu je uključeno i omatanje cijevi geotekstilom i zatrpavanje kamenim materijalom tucanim (32-64 mm) oko cijevi te spajanje na postojeći šaht mješovite kanalizacije. </t>
  </si>
  <si>
    <t>Obračun radova:
Rad se obračunava po m1 ugrađene cijevi.</t>
  </si>
  <si>
    <t>1.8.</t>
  </si>
  <si>
    <t>Dobava materijala, priprema i izvedba betonskih trakastih temelja i temelja samaca za sprave, izvedba temelja u zemlji. Temelji promjenljivog presjeka prema detaljnim nacrtima, dubina od 30 do 60 cm.</t>
  </si>
  <si>
    <t>Betoniranje se izvodi betonom razreda C 25/30, XC2, u dvostranoj oplati.</t>
  </si>
  <si>
    <t xml:space="preserve">Stavka uključuje rad, materijal, vibriranje, njegu betona, izvedbu oplate, ugradnju betona, sve potrebno za potpuno dovršenje konstruktivnog elementa.  </t>
  </si>
  <si>
    <t>Obračun radova:
Rad se obračunava po m3 izvedenih radova</t>
  </si>
  <si>
    <t>UKUPNO 1. GRAĐEVINSKI RADOVI</t>
  </si>
  <si>
    <t>MONTAŽNI RADOVI - OPREMA DJEČJEG IGRALIŠTA</t>
  </si>
  <si>
    <t>2.1.</t>
  </si>
  <si>
    <t>kom</t>
  </si>
  <si>
    <t>2.2.</t>
  </si>
  <si>
    <t>2.3.</t>
  </si>
  <si>
    <t xml:space="preserve">Sprava A.6.
KLUPA S NASLONOM
</t>
  </si>
  <si>
    <t xml:space="preserve">Sprava A.7.
Separacijska kanta za mješoviti komunalni otpad 
</t>
  </si>
  <si>
    <t>UKUPNO 2. MONTAŽNI RADOVI</t>
  </si>
  <si>
    <t>REKAPITULACIJA</t>
  </si>
  <si>
    <t>A.</t>
  </si>
  <si>
    <t>1. GRAĐEVINSKI RADOVI</t>
  </si>
  <si>
    <t>B.</t>
  </si>
  <si>
    <t>2. MONTAŽNI RADOVI - OPREMA DJEČJEG IGRALIŠTA</t>
  </si>
  <si>
    <t>SVEUKUPNO</t>
  </si>
  <si>
    <t>pdv (25%)</t>
  </si>
  <si>
    <t xml:space="preserve">Klupa s naslonom napravljena je od čelične konstrukcije obrađene cinčanjem i plastifikacijom. Naslon i sjedalica su napravljeni od drvenih letvica koje su obrađene zaštitnim premazima protiv utjecaja atmosferilija.  Dimenzije klupe su su 200d 50š 100v s tolerancijom ± 5 % cm. Klupa se temelji na prijepripremljen temelj. Klupa u potpunosti mora biti izvedena po Normi HRN EN 1176 ili jednakovrijedno.   </t>
  </si>
  <si>
    <t xml:space="preserve">Kanta za komunalni otpad napravljena je od čelične konstrukcije obrađene AKZ premazima protiv utjecaja atmosferilija. Kanta je predviđena za separaciju komunalnog otpada. Kanta ima pomični poklopac, bravu i mogućnost lakog pražnjenja. Na poklopcu je pepeljara. Dimenzije kante su 80d 30š 100v s tolerancijom ± 5 % cm. Kanta se temelji na prijepripremljen temelj.  Kanta u potpunosti mora biti izvedena po Normi HRN EN 1176 ili jednakovrijedno.    </t>
  </si>
  <si>
    <t xml:space="preserve">Sprava A.3.
SPIRALNA LJULJAČKA KOŠARA
</t>
  </si>
  <si>
    <t>TROŠKOVNIK - UREĐENJE DJEČJEG IGRALIŠTA</t>
  </si>
  <si>
    <t>Strojni iskop humusa u zoni izgradnje igrališta u sloju debljine od 30 cm.  U cijenu je uključen iskop, utovar na vozilo, prijevoz, istovar i razastiranje zemljanog materijala. Uklonjeni materijal deponirati na mjesto koje odredi nadzorni inženjer ili na deponiju udaljenu do 5 km.</t>
  </si>
  <si>
    <r>
      <rPr>
        <b/>
        <sz val="9"/>
        <rFont val="Arial"/>
        <family val="2"/>
        <charset val="238"/>
      </rPr>
      <t xml:space="preserve">NAPOMENA IV: </t>
    </r>
    <r>
      <rPr>
        <sz val="9"/>
        <rFont val="Arial"/>
        <family val="2"/>
        <charset val="238"/>
      </rPr>
      <t xml:space="preserve">Nabava, doprema i postava sprava za dječje igralište. Sprave su kombinacija drvene i metalne konstrukcije koja se učvršćuje vijcima sa maticom. Sva proizvedena igrala trebaju biti proizvedena a način da su u skladu s normom HRN EN 1176 ili jednakovrijedno, tehničkim propisima za drvene i čelične konstrukcije ili jednakovrijedno i projektnom dokumentacijom. Izvođač elemenata za igru mora izraditi radionički nacrt za svaki element pri čemu izvedba i ugradnja moraju odgovarati odredbama norme HRN EN 1176 ili jednakovrijedno. Radionički nacrti moraju biti priloženi u sklopu nuđenja troškovnika čime dokazuje tehničku sposobnost ponuđenog. Za cjelokupnu izvedbu i ugrađenu opremu izvođač izdaje certifikat / izjavu o sukladnosti proizvoda s Normom HRN EN 1176 ili jednakovrijedno.
</t>
    </r>
  </si>
  <si>
    <t>Investitor: OPĆINA KLOŠTAR IVANIĆ</t>
  </si>
  <si>
    <t>Strojno iskop zemlje III kategorije za polaganje drenažne cijevi. Rov je dubine 30 cm, širine 30 cm, a duljina iskopa je 30 m. U cijenu je uključen iskop, utovar na vozilo, prijevoz, istovar i razastiranje zemljanog materijala. Uklonjeni materijal deponirati u blizini iskopa ili na privremenu deponiju na parceli koja se formira na mjestu koje odredi nadzorni inženjer ili na deponiju udaljenu do 5 km.</t>
  </si>
  <si>
    <t xml:space="preserve">Sprava A.1.
KOMBINIRANO IGRALO S DVIJE KUĆICE I DVA TOBOGANA </t>
  </si>
  <si>
    <t xml:space="preserve">Sprava A.6.
KLACKALICA MEDO ZA DVOJE DJECE DUŽINE 1,5 m
</t>
  </si>
  <si>
    <t>Klackalica Medo napravljena je od drvene i metalne konstrukcije. Metalni dijelovi su obrađeni cinčanjem i plastifikacijom. Lik mede je napravljen od HDPE-a, otpornog na habanje i vremenske uvjete. Ukupne dimenzije mini klackalice su cca. 150d 35š 65v cm. Tolerancija m+/- 5 %. Sprava služi za poticanje socijalizacije korisnika, potiče timski rad, balansiranje, ravnotežu, koordinaciju. Sprava se temelji na pripremljenu betonsku podlogu. Klackalica medo mora u potpunosti biti izvedena prema Normi HRN EN 1176 ili jednakovrijedno.</t>
  </si>
  <si>
    <t>Konstrukcija ljuljačke košare napravljena je od metalne konstrukcije, cijevi promjera cca 101,6 mm i kvadratne cijevi 80x80x4 mm, obrađena cinčanjem i plastifikacijom. Košara je napravljena od poliamidnog užeta u boji ojačanog sajlama promjera 120 cm, a ovjesi su od nehrđajućeg čelika. Ukupne dimenzije ljuljačke su 381d 110š 233v  s tolerancijom ± 5 %, nasuprotni stupovi su postavljeni na razmak od glavne osi 27 º. Spiralna ljuljačka košara napravljena je u cijelosti samo od dvije cijevi međusobno spojene. Kapacitet sprave su 4 korisnika. Sprava potiče korisnike na istraživanje i suzbijanje straha od vrtnje i kretanja, potiče socijalizaciju, utječe na razvoj koordinacije i ravnoteže.   Sprava je temeljena na betonske temelje.  Ljuljačka košara mora u potpunosti biti izvedena prema Normi HRN EN 1176 ili jednakovrijedno.</t>
  </si>
  <si>
    <t>Sprava je napravljena od drvenih lameliranih greda profila 100x100 mm. Podkonstrukcija je od metalnih pravokutnih cijevi koja je obrađen cinčanjem i plastifikacijom. Ograde su od polietilena visoke gustoće otporne na vremenske uvjete. Sprava se sastoji od dvije kućice koje su napravljene od vertikalnih stupova s krovićem, ogradom i podestom, kućice su povezane mostićem, na kućice su montirani tobogani visine 0,9, ukupno dva komada, rampa za penjanje, mreža za penjanje i stepenice. Ukupne dimenzije sprave su 450d 315 š 240 v cm  s tolerancijom ± 5 %. Kapacitet sprave su 16 korisnika istovremene igre. Sprava potiče korisnike na istraživanje, potiče socijalizaciju, utječe na razvoj koordinacije i ravnoteže, penjanje, spuštanje, provlačenje, razvoj fine i grube motorike. Sprava je temeljena na betonske temelje. Kombinirano igralo mora u potpunosti biti izvedena prema Normi HRN EN 1176 ili jednakovrijedno.</t>
  </si>
  <si>
    <t>2.4.</t>
  </si>
  <si>
    <t>2.5.</t>
  </si>
  <si>
    <t>Obračun po komadu</t>
  </si>
  <si>
    <t>Lokacija: Lipovec Lonjski k.č.br. 301, k.o. Kloštar Ivanić, 130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</si>
</sst>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9C65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</cellStyleXfs>
  <cellXfs count="79">
    <xf numFmtId="0" fontId="0" fillId="0" borderId="0" xfId="0"/>
    <xf numFmtId="0" fontId="5" fillId="0" borderId="0" xfId="0" applyFont="1"/>
    <xf numFmtId="0" fontId="6" fillId="0" borderId="3" xfId="3" applyFont="1" applyBorder="1" applyAlignment="1">
      <alignment horizontal="center" wrapText="1"/>
    </xf>
    <xf numFmtId="0" fontId="6" fillId="0" borderId="1" xfId="3" applyFont="1" applyBorder="1" applyAlignment="1">
      <alignment vertical="top" wrapText="1"/>
    </xf>
    <xf numFmtId="0" fontId="6" fillId="3" borderId="3" xfId="3" applyFont="1" applyFill="1" applyBorder="1" applyAlignment="1">
      <alignment horizontal="center" wrapText="1"/>
    </xf>
    <xf numFmtId="0" fontId="6" fillId="3" borderId="3" xfId="3" applyFont="1" applyFill="1" applyBorder="1" applyAlignment="1">
      <alignment horizontal="justify" vertical="top" wrapText="1"/>
    </xf>
    <xf numFmtId="0" fontId="6" fillId="3" borderId="3" xfId="3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/>
    </xf>
    <xf numFmtId="0" fontId="4" fillId="3" borderId="3" xfId="3" applyFont="1" applyFill="1" applyBorder="1" applyAlignment="1">
      <alignment horizontal="center" wrapText="1"/>
    </xf>
    <xf numFmtId="0" fontId="4" fillId="3" borderId="3" xfId="3" applyFont="1" applyFill="1" applyBorder="1" applyAlignment="1">
      <alignment horizontal="justify" vertical="top" wrapText="1"/>
    </xf>
    <xf numFmtId="4" fontId="6" fillId="3" borderId="3" xfId="3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164" fontId="6" fillId="0" borderId="4" xfId="1" applyNumberFormat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/>
    </xf>
    <xf numFmtId="0" fontId="7" fillId="0" borderId="0" xfId="0" applyFont="1" applyAlignment="1">
      <alignment horizontal="justify" vertical="center" wrapText="1"/>
    </xf>
    <xf numFmtId="164" fontId="6" fillId="0" borderId="0" xfId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justify" vertical="center" wrapText="1"/>
    </xf>
    <xf numFmtId="0" fontId="6" fillId="0" borderId="0" xfId="3" applyFont="1" applyAlignment="1">
      <alignment horizontal="center"/>
    </xf>
    <xf numFmtId="4" fontId="6" fillId="0" borderId="0" xfId="3" applyNumberFormat="1" applyFont="1" applyAlignment="1">
      <alignment horizontal="center"/>
    </xf>
    <xf numFmtId="0" fontId="6" fillId="0" borderId="4" xfId="3" applyFont="1" applyBorder="1" applyAlignment="1">
      <alignment horizontal="center" vertical="center" wrapText="1"/>
    </xf>
    <xf numFmtId="4" fontId="6" fillId="0" borderId="4" xfId="3" applyNumberFormat="1" applyFont="1" applyBorder="1" applyAlignment="1">
      <alignment horizontal="center"/>
    </xf>
    <xf numFmtId="0" fontId="6" fillId="0" borderId="0" xfId="0" applyFont="1" applyAlignment="1">
      <alignment horizontal="justify" vertical="top" wrapText="1"/>
    </xf>
    <xf numFmtId="0" fontId="6" fillId="0" borderId="0" xfId="3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4" fillId="0" borderId="4" xfId="3" applyFont="1" applyBorder="1" applyAlignment="1">
      <alignment horizontal="center" vertical="top" wrapText="1"/>
    </xf>
    <xf numFmtId="0" fontId="7" fillId="3" borderId="2" xfId="0" applyFont="1" applyFill="1" applyBorder="1"/>
    <xf numFmtId="0" fontId="8" fillId="3" borderId="2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164" fontId="7" fillId="3" borderId="2" xfId="1" applyNumberFormat="1" applyFont="1" applyFill="1" applyBorder="1" applyAlignment="1">
      <alignment horizontal="center"/>
    </xf>
    <xf numFmtId="164" fontId="8" fillId="3" borderId="2" xfId="1" applyNumberFormat="1" applyFont="1" applyFill="1" applyBorder="1" applyAlignment="1">
      <alignment horizontal="center"/>
    </xf>
    <xf numFmtId="0" fontId="7" fillId="0" borderId="2" xfId="0" applyFont="1" applyBorder="1"/>
    <xf numFmtId="0" fontId="8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7" fillId="0" borderId="2" xfId="1" applyNumberFormat="1" applyFont="1" applyFill="1" applyBorder="1" applyAlignment="1">
      <alignment horizontal="center"/>
    </xf>
    <xf numFmtId="164" fontId="8" fillId="0" borderId="2" xfId="1" applyNumberFormat="1" applyFont="1" applyFill="1" applyBorder="1" applyAlignment="1">
      <alignment horizontal="center"/>
    </xf>
    <xf numFmtId="0" fontId="4" fillId="3" borderId="3" xfId="3" applyFont="1" applyFill="1" applyBorder="1" applyAlignment="1">
      <alignment horizontal="left" vertical="center" wrapText="1"/>
    </xf>
    <xf numFmtId="164" fontId="4" fillId="3" borderId="3" xfId="1" applyNumberFormat="1" applyFont="1" applyFill="1" applyBorder="1" applyAlignment="1">
      <alignment horizontal="center"/>
    </xf>
    <xf numFmtId="0" fontId="4" fillId="0" borderId="2" xfId="3" applyFont="1" applyBorder="1" applyAlignment="1">
      <alignment horizontal="center" wrapText="1"/>
    </xf>
    <xf numFmtId="0" fontId="7" fillId="0" borderId="0" xfId="0" applyFont="1"/>
    <xf numFmtId="0" fontId="8" fillId="0" borderId="0" xfId="0" applyFont="1" applyAlignment="1">
      <alignment horizontal="justify" vertical="top" wrapText="1"/>
    </xf>
    <xf numFmtId="0" fontId="7" fillId="0" borderId="4" xfId="0" applyFont="1" applyBorder="1"/>
    <xf numFmtId="0" fontId="6" fillId="0" borderId="4" xfId="3" applyFont="1" applyBorder="1" applyAlignment="1">
      <alignment horizont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left" vertical="top"/>
    </xf>
    <xf numFmtId="164" fontId="8" fillId="0" borderId="4" xfId="1" applyNumberFormat="1" applyFont="1" applyFill="1" applyBorder="1" applyAlignment="1"/>
    <xf numFmtId="164" fontId="7" fillId="0" borderId="4" xfId="1" applyNumberFormat="1" applyFont="1" applyFill="1" applyBorder="1" applyAlignment="1"/>
    <xf numFmtId="0" fontId="8" fillId="0" borderId="2" xfId="0" applyFont="1" applyBorder="1" applyAlignment="1">
      <alignment horizontal="left" vertical="top"/>
    </xf>
    <xf numFmtId="164" fontId="8" fillId="0" borderId="2" xfId="1" applyNumberFormat="1" applyFont="1" applyFill="1" applyBorder="1" applyAlignment="1"/>
    <xf numFmtId="164" fontId="7" fillId="0" borderId="2" xfId="1" applyNumberFormat="1" applyFont="1" applyFill="1" applyBorder="1" applyAlignment="1"/>
    <xf numFmtId="0" fontId="9" fillId="3" borderId="4" xfId="2" applyFont="1" applyFill="1" applyBorder="1"/>
    <xf numFmtId="0" fontId="4" fillId="3" borderId="4" xfId="2" applyFont="1" applyFill="1" applyBorder="1" applyAlignment="1">
      <alignment horizontal="left" vertical="top"/>
    </xf>
    <xf numFmtId="0" fontId="9" fillId="3" borderId="4" xfId="2" applyFont="1" applyFill="1" applyBorder="1" applyAlignment="1">
      <alignment horizontal="center"/>
    </xf>
    <xf numFmtId="4" fontId="6" fillId="3" borderId="4" xfId="2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justify"/>
    </xf>
    <xf numFmtId="0" fontId="6" fillId="0" borderId="0" xfId="0" applyFont="1" applyAlignment="1">
      <alignment horizontal="justify" vertical="center"/>
    </xf>
    <xf numFmtId="0" fontId="8" fillId="3" borderId="4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4" fillId="0" borderId="1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left" vertical="top" wrapText="1"/>
    </xf>
    <xf numFmtId="0" fontId="4" fillId="0" borderId="2" xfId="3" applyFont="1" applyBorder="1" applyAlignment="1">
      <alignment horizontal="left" vertical="top" wrapText="1"/>
    </xf>
    <xf numFmtId="0" fontId="4" fillId="0" borderId="1" xfId="3" applyFont="1" applyBorder="1" applyAlignment="1">
      <alignment horizontal="left" vertical="center" wrapText="1"/>
    </xf>
    <xf numFmtId="0" fontId="4" fillId="0" borderId="2" xfId="3" applyFont="1" applyBorder="1" applyAlignment="1">
      <alignment horizontal="left" vertical="center" wrapText="1"/>
    </xf>
    <xf numFmtId="0" fontId="6" fillId="0" borderId="2" xfId="3" applyFont="1" applyBorder="1" applyAlignment="1">
      <alignment horizontal="left" vertical="top" wrapText="1"/>
    </xf>
    <xf numFmtId="0" fontId="4" fillId="3" borderId="0" xfId="2" applyFont="1" applyFill="1" applyBorder="1" applyAlignment="1">
      <alignment horizontal="left" vertical="top"/>
    </xf>
    <xf numFmtId="0" fontId="6" fillId="0" borderId="1" xfId="3" applyFont="1" applyBorder="1" applyAlignment="1">
      <alignment horizontal="center" vertical="top" wrapText="1"/>
    </xf>
    <xf numFmtId="0" fontId="6" fillId="0" borderId="2" xfId="3" applyFont="1" applyBorder="1" applyAlignment="1">
      <alignment horizontal="center" vertical="top" wrapText="1"/>
    </xf>
  </cellXfs>
  <cellStyles count="4">
    <cellStyle name="Neutralno" xfId="2" builtinId="28"/>
    <cellStyle name="Normal 140" xfId="3" xr:uid="{00000000-0005-0000-0000-000001000000}"/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54"/>
  <sheetViews>
    <sheetView tabSelected="1" view="pageBreakPreview" topLeftCell="A28" zoomScaleNormal="100" zoomScaleSheetLayoutView="100" workbookViewId="0">
      <selection activeCell="M10" sqref="M10"/>
    </sheetView>
  </sheetViews>
  <sheetFormatPr defaultColWidth="8.85546875" defaultRowHeight="14.25" x14ac:dyDescent="0.2"/>
  <cols>
    <col min="1" max="1" width="7.5703125" style="49" customWidth="1"/>
    <col min="2" max="2" width="36.28515625" style="65" customWidth="1"/>
    <col min="3" max="3" width="6.5703125" style="13" bestFit="1" customWidth="1"/>
    <col min="4" max="4" width="10.28515625" style="64" bestFit="1" customWidth="1"/>
    <col min="5" max="5" width="11.42578125" style="15" bestFit="1" customWidth="1"/>
    <col min="6" max="6" width="13.140625" style="15" customWidth="1"/>
    <col min="7" max="16384" width="8.85546875" style="1"/>
  </cols>
  <sheetData>
    <row r="2" spans="1:6" ht="14.25" customHeight="1" x14ac:dyDescent="0.2">
      <c r="A2" s="69" t="s">
        <v>53</v>
      </c>
      <c r="B2" s="70"/>
      <c r="C2" s="70"/>
      <c r="D2" s="70"/>
      <c r="E2" s="70"/>
      <c r="F2" s="70"/>
    </row>
    <row r="3" spans="1:6" x14ac:dyDescent="0.2">
      <c r="A3" s="2"/>
      <c r="B3" s="71" t="s">
        <v>56</v>
      </c>
      <c r="C3" s="72"/>
      <c r="D3" s="72"/>
      <c r="E3" s="72"/>
      <c r="F3" s="72"/>
    </row>
    <row r="4" spans="1:6" x14ac:dyDescent="0.2">
      <c r="A4" s="2"/>
      <c r="B4" s="73" t="s">
        <v>66</v>
      </c>
      <c r="C4" s="74"/>
      <c r="D4" s="74"/>
      <c r="E4" s="74"/>
      <c r="F4" s="74"/>
    </row>
    <row r="5" spans="1:6" ht="13.9" customHeight="1" x14ac:dyDescent="0.2">
      <c r="A5" s="2"/>
      <c r="B5" s="3" t="s">
        <v>0</v>
      </c>
      <c r="C5" s="77"/>
      <c r="D5" s="78"/>
      <c r="E5" s="78"/>
      <c r="F5" s="78"/>
    </row>
    <row r="6" spans="1:6" x14ac:dyDescent="0.2">
      <c r="A6" s="4" t="s">
        <v>1</v>
      </c>
      <c r="B6" s="5" t="s">
        <v>2</v>
      </c>
      <c r="C6" s="6" t="s">
        <v>3</v>
      </c>
      <c r="D6" s="6" t="s">
        <v>4</v>
      </c>
      <c r="E6" s="7" t="s">
        <v>5</v>
      </c>
      <c r="F6" s="7" t="s">
        <v>6</v>
      </c>
    </row>
    <row r="7" spans="1:6" x14ac:dyDescent="0.2">
      <c r="A7" s="8">
        <v>1</v>
      </c>
      <c r="B7" s="9" t="s">
        <v>7</v>
      </c>
      <c r="C7" s="6"/>
      <c r="D7" s="10"/>
      <c r="E7" s="7"/>
      <c r="F7" s="7"/>
    </row>
    <row r="8" spans="1:6" ht="70.150000000000006" customHeight="1" x14ac:dyDescent="0.2">
      <c r="A8" s="11" t="s">
        <v>8</v>
      </c>
      <c r="B8" s="12" t="s">
        <v>54</v>
      </c>
      <c r="D8" s="14"/>
      <c r="F8" s="16"/>
    </row>
    <row r="9" spans="1:6" ht="19.149999999999999" customHeight="1" x14ac:dyDescent="0.2">
      <c r="A9" s="17"/>
      <c r="B9" s="18" t="s">
        <v>9</v>
      </c>
      <c r="C9" s="19" t="s">
        <v>10</v>
      </c>
      <c r="D9" s="20">
        <v>39</v>
      </c>
      <c r="E9" s="21"/>
      <c r="F9" s="22">
        <f>D9*E9</f>
        <v>0</v>
      </c>
    </row>
    <row r="10" spans="1:6" ht="108" x14ac:dyDescent="0.2">
      <c r="A10" s="11" t="s">
        <v>11</v>
      </c>
      <c r="B10" s="23" t="s">
        <v>12</v>
      </c>
      <c r="D10" s="14"/>
      <c r="E10" s="24"/>
      <c r="F10" s="16"/>
    </row>
    <row r="11" spans="1:6" ht="28.9" customHeight="1" x14ac:dyDescent="0.2">
      <c r="A11" s="17"/>
      <c r="B11" s="18" t="s">
        <v>13</v>
      </c>
      <c r="C11" s="19" t="s">
        <v>10</v>
      </c>
      <c r="D11" s="20">
        <v>4</v>
      </c>
      <c r="E11" s="21"/>
      <c r="F11" s="22">
        <f>D11*E11</f>
        <v>0</v>
      </c>
    </row>
    <row r="12" spans="1:6" ht="120" x14ac:dyDescent="0.2">
      <c r="A12" s="11" t="s">
        <v>14</v>
      </c>
      <c r="B12" s="23" t="s">
        <v>57</v>
      </c>
      <c r="D12" s="14"/>
      <c r="E12" s="24"/>
      <c r="F12" s="16"/>
    </row>
    <row r="13" spans="1:6" ht="29.45" customHeight="1" x14ac:dyDescent="0.2">
      <c r="A13" s="17"/>
      <c r="B13" s="18" t="s">
        <v>13</v>
      </c>
      <c r="C13" s="19" t="s">
        <v>10</v>
      </c>
      <c r="D13" s="20">
        <v>2.7</v>
      </c>
      <c r="E13" s="21"/>
      <c r="F13" s="22">
        <f>D13*E13</f>
        <v>0</v>
      </c>
    </row>
    <row r="14" spans="1:6" ht="120" x14ac:dyDescent="0.2">
      <c r="A14" s="11" t="s">
        <v>15</v>
      </c>
      <c r="B14" s="23" t="s">
        <v>16</v>
      </c>
      <c r="D14" s="14"/>
      <c r="E14" s="24"/>
      <c r="F14" s="16"/>
    </row>
    <row r="15" spans="1:6" ht="36" x14ac:dyDescent="0.2">
      <c r="A15" s="17"/>
      <c r="B15" s="25" t="s">
        <v>17</v>
      </c>
      <c r="C15" s="19" t="s">
        <v>10</v>
      </c>
      <c r="D15" s="20">
        <v>39</v>
      </c>
      <c r="E15" s="21"/>
      <c r="F15" s="22">
        <f>D15*E15</f>
        <v>0</v>
      </c>
    </row>
    <row r="16" spans="1:6" ht="60.6" customHeight="1" x14ac:dyDescent="0.2">
      <c r="A16" s="11" t="s">
        <v>18</v>
      </c>
      <c r="B16" s="12" t="s">
        <v>19</v>
      </c>
      <c r="C16" s="26"/>
      <c r="D16" s="27"/>
      <c r="E16" s="24"/>
      <c r="F16" s="16"/>
    </row>
    <row r="17" spans="1:6" ht="21" customHeight="1" x14ac:dyDescent="0.2">
      <c r="A17" s="28"/>
      <c r="B17" s="25" t="s">
        <v>20</v>
      </c>
      <c r="C17" s="19" t="s">
        <v>21</v>
      </c>
      <c r="D17" s="29">
        <v>130</v>
      </c>
      <c r="E17" s="21"/>
      <c r="F17" s="22">
        <f>D17*E17</f>
        <v>0</v>
      </c>
    </row>
    <row r="18" spans="1:6" ht="60" x14ac:dyDescent="0.2">
      <c r="A18" s="11" t="s">
        <v>22</v>
      </c>
      <c r="B18" s="30" t="s">
        <v>23</v>
      </c>
      <c r="C18" s="26"/>
      <c r="D18" s="27"/>
      <c r="E18" s="24"/>
      <c r="F18" s="16"/>
    </row>
    <row r="19" spans="1:6" ht="24" x14ac:dyDescent="0.2">
      <c r="A19" s="28"/>
      <c r="B19" s="25" t="s">
        <v>24</v>
      </c>
      <c r="C19" s="19" t="s">
        <v>25</v>
      </c>
      <c r="D19" s="29">
        <v>79</v>
      </c>
      <c r="E19" s="21"/>
      <c r="F19" s="22">
        <f>D19*E19</f>
        <v>0</v>
      </c>
    </row>
    <row r="20" spans="1:6" ht="82.15" customHeight="1" x14ac:dyDescent="0.2">
      <c r="A20" s="28" t="s">
        <v>26</v>
      </c>
      <c r="B20" s="25" t="s">
        <v>27</v>
      </c>
      <c r="C20" s="19"/>
      <c r="D20" s="29"/>
      <c r="E20" s="21"/>
      <c r="F20" s="22"/>
    </row>
    <row r="21" spans="1:6" ht="24" x14ac:dyDescent="0.2">
      <c r="A21" s="28"/>
      <c r="B21" s="25" t="s">
        <v>28</v>
      </c>
      <c r="C21" s="19" t="s">
        <v>25</v>
      </c>
      <c r="D21" s="29">
        <v>30</v>
      </c>
      <c r="E21" s="21"/>
      <c r="F21" s="22">
        <f>D21*E21</f>
        <v>0</v>
      </c>
    </row>
    <row r="22" spans="1:6" ht="62.45" customHeight="1" x14ac:dyDescent="0.2">
      <c r="A22" s="31" t="s">
        <v>29</v>
      </c>
      <c r="B22" s="32" t="s">
        <v>30</v>
      </c>
      <c r="D22" s="27"/>
      <c r="E22" s="24"/>
      <c r="F22" s="16"/>
    </row>
    <row r="23" spans="1:6" ht="24" x14ac:dyDescent="0.2">
      <c r="A23" s="31"/>
      <c r="B23" s="32" t="s">
        <v>31</v>
      </c>
      <c r="D23" s="27"/>
      <c r="E23" s="24"/>
      <c r="F23" s="16"/>
    </row>
    <row r="24" spans="1:6" ht="48" x14ac:dyDescent="0.2">
      <c r="A24" s="31"/>
      <c r="B24" s="32" t="s">
        <v>32</v>
      </c>
      <c r="D24" s="27"/>
      <c r="E24" s="24"/>
      <c r="F24" s="16"/>
    </row>
    <row r="25" spans="1:6" ht="24" x14ac:dyDescent="0.2">
      <c r="A25" s="33"/>
      <c r="B25" s="25" t="s">
        <v>33</v>
      </c>
      <c r="C25" s="19" t="s">
        <v>10</v>
      </c>
      <c r="D25" s="20">
        <v>4</v>
      </c>
      <c r="E25" s="21"/>
      <c r="F25" s="22">
        <f>D25*E25</f>
        <v>0</v>
      </c>
    </row>
    <row r="26" spans="1:6" x14ac:dyDescent="0.2">
      <c r="A26" s="34"/>
      <c r="B26" s="35" t="s">
        <v>34</v>
      </c>
      <c r="C26" s="36"/>
      <c r="D26" s="37"/>
      <c r="E26" s="38"/>
      <c r="F26" s="39">
        <f>SUM(F8:F25)</f>
        <v>0</v>
      </c>
    </row>
    <row r="27" spans="1:6" x14ac:dyDescent="0.2">
      <c r="A27" s="40"/>
      <c r="B27" s="41"/>
      <c r="C27" s="42"/>
      <c r="D27" s="43"/>
      <c r="E27" s="44"/>
      <c r="F27" s="45"/>
    </row>
    <row r="28" spans="1:6" ht="24" x14ac:dyDescent="0.2">
      <c r="A28" s="8">
        <v>2</v>
      </c>
      <c r="B28" s="46" t="s">
        <v>35</v>
      </c>
      <c r="C28" s="6"/>
      <c r="D28" s="10"/>
      <c r="E28" s="7"/>
      <c r="F28" s="47"/>
    </row>
    <row r="29" spans="1:6" ht="110.25" customHeight="1" x14ac:dyDescent="0.2">
      <c r="A29" s="48"/>
      <c r="B29" s="75" t="s">
        <v>55</v>
      </c>
      <c r="C29" s="75"/>
      <c r="D29" s="75"/>
      <c r="E29" s="75"/>
      <c r="F29" s="75"/>
    </row>
    <row r="30" spans="1:6" ht="36" customHeight="1" x14ac:dyDescent="0.2">
      <c r="A30" s="49" t="s">
        <v>36</v>
      </c>
      <c r="B30" s="50" t="s">
        <v>58</v>
      </c>
      <c r="C30" s="26"/>
      <c r="D30" s="27"/>
      <c r="E30" s="24"/>
      <c r="F30" s="16"/>
    </row>
    <row r="31" spans="1:6" ht="269.25" customHeight="1" x14ac:dyDescent="0.2">
      <c r="B31" s="30" t="s">
        <v>62</v>
      </c>
      <c r="C31" s="26"/>
      <c r="D31" s="27"/>
      <c r="E31" s="24"/>
      <c r="F31" s="16"/>
    </row>
    <row r="32" spans="1:6" x14ac:dyDescent="0.2">
      <c r="A32" s="51"/>
      <c r="B32" s="25" t="s">
        <v>65</v>
      </c>
      <c r="C32" s="52" t="s">
        <v>37</v>
      </c>
      <c r="D32" s="29">
        <v>1</v>
      </c>
      <c r="E32" s="21"/>
      <c r="F32" s="22">
        <f>D32*E32</f>
        <v>0</v>
      </c>
    </row>
    <row r="33" spans="1:6" ht="48" x14ac:dyDescent="0.2">
      <c r="A33" s="49" t="s">
        <v>38</v>
      </c>
      <c r="B33" s="50" t="s">
        <v>59</v>
      </c>
      <c r="C33" s="26"/>
      <c r="D33" s="27"/>
      <c r="E33" s="24"/>
      <c r="F33" s="16"/>
    </row>
    <row r="34" spans="1:6" ht="168" x14ac:dyDescent="0.2">
      <c r="B34" s="32" t="s">
        <v>60</v>
      </c>
      <c r="C34" s="26"/>
      <c r="D34" s="27"/>
      <c r="E34" s="24"/>
      <c r="F34" s="16"/>
    </row>
    <row r="35" spans="1:6" x14ac:dyDescent="0.2">
      <c r="A35" s="51"/>
      <c r="B35" s="18"/>
      <c r="C35" s="52" t="s">
        <v>37</v>
      </c>
      <c r="D35" s="29">
        <v>1</v>
      </c>
      <c r="E35" s="21"/>
      <c r="F35" s="22">
        <f>D35*E35</f>
        <v>0</v>
      </c>
    </row>
    <row r="36" spans="1:6" ht="26.45" customHeight="1" x14ac:dyDescent="0.2">
      <c r="A36" s="49" t="s">
        <v>39</v>
      </c>
      <c r="B36" s="50" t="s">
        <v>52</v>
      </c>
      <c r="C36" s="26"/>
      <c r="D36" s="27"/>
      <c r="E36" s="24"/>
      <c r="F36" s="16"/>
    </row>
    <row r="37" spans="1:6" ht="240" x14ac:dyDescent="0.2">
      <c r="B37" s="23" t="s">
        <v>61</v>
      </c>
      <c r="C37" s="26"/>
      <c r="D37" s="27"/>
      <c r="E37" s="24"/>
      <c r="F37" s="16"/>
    </row>
    <row r="38" spans="1:6" x14ac:dyDescent="0.2">
      <c r="A38" s="51"/>
      <c r="B38" s="25" t="s">
        <v>65</v>
      </c>
      <c r="C38" s="52" t="s">
        <v>37</v>
      </c>
      <c r="D38" s="29">
        <v>1</v>
      </c>
      <c r="E38" s="21"/>
      <c r="F38" s="22">
        <f>D38*E38</f>
        <v>0</v>
      </c>
    </row>
    <row r="39" spans="1:6" ht="26.45" customHeight="1" x14ac:dyDescent="0.2">
      <c r="A39" s="49" t="s">
        <v>63</v>
      </c>
      <c r="B39" s="50" t="s">
        <v>40</v>
      </c>
      <c r="C39" s="26"/>
      <c r="D39" s="27"/>
      <c r="E39" s="24"/>
      <c r="F39" s="16"/>
    </row>
    <row r="40" spans="1:6" ht="120" x14ac:dyDescent="0.2">
      <c r="B40" s="53" t="s">
        <v>50</v>
      </c>
      <c r="C40" s="26"/>
      <c r="D40" s="27"/>
      <c r="E40" s="24"/>
      <c r="F40" s="16"/>
    </row>
    <row r="41" spans="1:6" x14ac:dyDescent="0.2">
      <c r="A41" s="51"/>
      <c r="B41" s="25" t="s">
        <v>65</v>
      </c>
      <c r="C41" s="52" t="s">
        <v>37</v>
      </c>
      <c r="D41" s="29">
        <v>1</v>
      </c>
      <c r="E41" s="21"/>
      <c r="F41" s="22">
        <f>D41*E41</f>
        <v>0</v>
      </c>
    </row>
    <row r="42" spans="1:6" ht="34.9" customHeight="1" x14ac:dyDescent="0.2">
      <c r="A42" s="49" t="s">
        <v>64</v>
      </c>
      <c r="B42" s="50" t="s">
        <v>41</v>
      </c>
      <c r="C42" s="26"/>
      <c r="D42" s="27"/>
      <c r="E42" s="24"/>
      <c r="F42" s="16"/>
    </row>
    <row r="43" spans="1:6" ht="144" x14ac:dyDescent="0.2">
      <c r="B43" s="66" t="s">
        <v>51</v>
      </c>
      <c r="C43" s="26"/>
      <c r="D43" s="27"/>
      <c r="E43" s="24"/>
      <c r="F43" s="16"/>
    </row>
    <row r="44" spans="1:6" x14ac:dyDescent="0.2">
      <c r="A44" s="51"/>
      <c r="B44" s="25" t="s">
        <v>65</v>
      </c>
      <c r="C44" s="52" t="s">
        <v>37</v>
      </c>
      <c r="D44" s="29">
        <v>1</v>
      </c>
      <c r="E44" s="21"/>
      <c r="F44" s="22">
        <f>D44*E44</f>
        <v>0</v>
      </c>
    </row>
    <row r="45" spans="1:6" x14ac:dyDescent="0.2">
      <c r="A45" s="34"/>
      <c r="B45" s="35" t="s">
        <v>42</v>
      </c>
      <c r="C45" s="36"/>
      <c r="D45" s="37"/>
      <c r="E45" s="38"/>
      <c r="F45" s="39">
        <f>SUM(F31:F44)</f>
        <v>0</v>
      </c>
    </row>
    <row r="46" spans="1:6" x14ac:dyDescent="0.2">
      <c r="B46" s="50"/>
      <c r="C46" s="26"/>
      <c r="D46" s="27"/>
      <c r="E46" s="24"/>
      <c r="F46" s="16"/>
    </row>
    <row r="47" spans="1:6" x14ac:dyDescent="0.2">
      <c r="A47" s="76" t="s">
        <v>43</v>
      </c>
      <c r="B47" s="76"/>
      <c r="C47" s="76"/>
      <c r="D47" s="76"/>
      <c r="E47" s="24"/>
      <c r="F47" s="24"/>
    </row>
    <row r="48" spans="1:6" x14ac:dyDescent="0.2">
      <c r="A48" s="54" t="s">
        <v>44</v>
      </c>
      <c r="B48" s="67" t="s">
        <v>45</v>
      </c>
      <c r="C48" s="67"/>
      <c r="D48" s="67"/>
      <c r="E48" s="55"/>
      <c r="F48" s="56">
        <f>F26</f>
        <v>0</v>
      </c>
    </row>
    <row r="49" spans="1:6" x14ac:dyDescent="0.2">
      <c r="A49" s="57" t="s">
        <v>46</v>
      </c>
      <c r="B49" s="68" t="s">
        <v>47</v>
      </c>
      <c r="C49" s="68"/>
      <c r="D49" s="68"/>
      <c r="E49" s="58"/>
      <c r="F49" s="59">
        <f>F45</f>
        <v>0</v>
      </c>
    </row>
    <row r="50" spans="1:6" x14ac:dyDescent="0.2">
      <c r="A50" s="60"/>
      <c r="B50" s="61" t="s">
        <v>48</v>
      </c>
      <c r="C50" s="62"/>
      <c r="D50" s="63"/>
      <c r="E50" s="22"/>
      <c r="F50" s="22">
        <f>SUM(E48:F49)</f>
        <v>0</v>
      </c>
    </row>
    <row r="51" spans="1:6" x14ac:dyDescent="0.2">
      <c r="B51" s="49"/>
    </row>
    <row r="52" spans="1:6" x14ac:dyDescent="0.2">
      <c r="A52" s="60"/>
      <c r="B52" s="61" t="s">
        <v>49</v>
      </c>
      <c r="C52" s="62"/>
      <c r="D52" s="63"/>
      <c r="E52" s="22"/>
      <c r="F52" s="22">
        <f>F50*0.25</f>
        <v>0</v>
      </c>
    </row>
    <row r="53" spans="1:6" x14ac:dyDescent="0.2">
      <c r="B53" s="49"/>
    </row>
    <row r="54" spans="1:6" x14ac:dyDescent="0.2">
      <c r="A54" s="60"/>
      <c r="B54" s="61" t="s">
        <v>48</v>
      </c>
      <c r="C54" s="62"/>
      <c r="D54" s="63"/>
      <c r="E54" s="22"/>
      <c r="F54" s="22">
        <f>SUM(F50:F52)</f>
        <v>0</v>
      </c>
    </row>
  </sheetData>
  <mergeCells count="8">
    <mergeCell ref="B48:D48"/>
    <mergeCell ref="B49:D49"/>
    <mergeCell ref="A2:F2"/>
    <mergeCell ref="B3:F3"/>
    <mergeCell ref="B4:F4"/>
    <mergeCell ref="B29:F29"/>
    <mergeCell ref="A47:D47"/>
    <mergeCell ref="C5:F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LIPOVEC LONJSKI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mkusar</dc:creator>
  <cp:lastModifiedBy>Marija Kušar</cp:lastModifiedBy>
  <cp:lastPrinted>2025-07-03T09:56:01Z</cp:lastPrinted>
  <dcterms:created xsi:type="dcterms:W3CDTF">2024-10-18T10:47:51Z</dcterms:created>
  <dcterms:modified xsi:type="dcterms:W3CDTF">2025-07-03T10:43:02Z</dcterms:modified>
</cp:coreProperties>
</file>